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fabri\Z\ARCADIA\ORTOFRUTTA\"/>
    </mc:Choice>
  </mc:AlternateContent>
  <xr:revisionPtr revIDLastSave="0" documentId="13_ncr:1_{02DE3A15-8D8A-4E19-B630-A4395C6408C9}" xr6:coauthVersionLast="47" xr6:coauthVersionMax="47" xr10:uidLastSave="{00000000-0000-0000-0000-000000000000}"/>
  <bookViews>
    <workbookView xWindow="-120" yWindow="-120" windowWidth="29040" windowHeight="15720" tabRatio="824" firstSheet="5" activeTab="13" xr2:uid="{00000000-000D-0000-FFFF-FFFF00000000}"/>
  </bookViews>
  <sheets>
    <sheet name="Testo In Colonne" sheetId="8" r:id="rId1"/>
    <sheet name="X.Cerca" sheetId="2" r:id="rId2"/>
    <sheet name="CVUOTE" sheetId="3" r:id="rId3"/>
    <sheet name="Riferimento assoluto" sheetId="4" r:id="rId4"/>
    <sheet name="FUNZIONE FILTRO e drop down lis" sheetId="5" r:id="rId5"/>
    <sheet name="DIFFERENZA TRA LISTE" sheetId="6" r:id="rId6"/>
    <sheet name="Trasponi" sheetId="7" r:id="rId7"/>
    <sheet name="tabella e filtri" sheetId="9" r:id="rId8"/>
    <sheet name="SE" sheetId="10" r:id="rId9"/>
    <sheet name="IF error" sheetId="16" r:id="rId10"/>
    <sheet name="Somma se" sheetId="11" r:id="rId11"/>
    <sheet name="Valori Unici" sheetId="12" r:id="rId12"/>
    <sheet name="Converti" sheetId="13" r:id="rId13"/>
    <sheet name="Foglio1" sheetId="17" r:id="rId14"/>
    <sheet name="Pivot E Timline Interattivo" sheetId="14" r:id="rId15"/>
    <sheet name="PAGA TASSE" sheetId="15" r:id="rId16"/>
  </sheets>
  <calcPr calcId="191029"/>
  <pivotCaches>
    <pivotCache cacheId="38" r:id="rId1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5" l="1"/>
  <c r="D5" i="15"/>
  <c r="D24" i="15" s="1"/>
  <c r="G22" i="15"/>
  <c r="E22" i="15"/>
  <c r="E21" i="15"/>
  <c r="G21" i="15" s="1"/>
  <c r="E20" i="15"/>
  <c r="G20" i="15" s="1"/>
  <c r="E19" i="15"/>
  <c r="G19" i="15" s="1"/>
  <c r="E18" i="15"/>
  <c r="G18" i="15" s="1"/>
  <c r="E17" i="15"/>
  <c r="G17" i="15" s="1"/>
  <c r="G16" i="15"/>
  <c r="E15" i="15"/>
  <c r="G15" i="15" s="1"/>
  <c r="E14" i="15"/>
  <c r="G14" i="15" s="1"/>
  <c r="E13" i="15"/>
  <c r="G13" i="15" s="1"/>
  <c r="E12" i="15"/>
  <c r="G12" i="15" s="1"/>
  <c r="E11" i="15"/>
  <c r="G11" i="15" s="1"/>
  <c r="E10" i="15"/>
  <c r="G10" i="15" s="1"/>
  <c r="E9" i="15"/>
  <c r="G9" i="15" s="1"/>
  <c r="E8" i="15"/>
  <c r="G8" i="15" s="1"/>
  <c r="E5" i="15" l="1"/>
  <c r="E24" i="15" s="1"/>
  <c r="I5" i="15"/>
  <c r="G5" i="15" l="1"/>
  <c r="G24" i="15" s="1"/>
  <c r="J24" i="15" s="1"/>
  <c r="J5" i="15"/>
  <c r="K24" i="15" l="1"/>
  <c r="L24" i="15" l="1"/>
  <c r="K26" i="15" s="1"/>
  <c r="B4" i="4" l="1"/>
  <c r="C4" i="4" s="1"/>
  <c r="B5" i="4"/>
  <c r="C5" i="4" s="1"/>
  <c r="B6" i="4"/>
  <c r="C6" i="4" s="1"/>
  <c r="B7" i="4"/>
  <c r="C7" i="4" l="1"/>
  <c r="D7" i="4" s="1"/>
  <c r="D6" i="4"/>
  <c r="D5" i="4"/>
  <c r="D4" i="4"/>
</calcChain>
</file>

<file path=xl/sharedStrings.xml><?xml version="1.0" encoding="utf-8"?>
<sst xmlns="http://schemas.openxmlformats.org/spreadsheetml/2006/main" count="825" uniqueCount="108">
  <si>
    <t>Giovanni</t>
  </si>
  <si>
    <t>Rosa</t>
  </si>
  <si>
    <t>Anna</t>
  </si>
  <si>
    <t>pasquale</t>
  </si>
  <si>
    <t>Giorgio</t>
  </si>
  <si>
    <t>Noemi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</si>
  <si>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</si>
  <si>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</si>
  <si>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</si>
  <si>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</si>
  <si>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</si>
  <si>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</si>
  <si>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</si>
  <si>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</si>
  <si>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</si>
  <si>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</si>
  <si>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Francesco</t>
  </si>
  <si>
    <t>Paride</t>
  </si>
  <si>
    <t>Gioanna</t>
  </si>
  <si>
    <t>mese</t>
  </si>
  <si>
    <t>Nome</t>
  </si>
  <si>
    <t>Mele</t>
  </si>
  <si>
    <t>Pere</t>
  </si>
  <si>
    <t>Banane</t>
  </si>
  <si>
    <t>Lamponi</t>
  </si>
  <si>
    <t>Zucchero</t>
  </si>
  <si>
    <t>A</t>
  </si>
  <si>
    <t>D</t>
  </si>
  <si>
    <t>B</t>
  </si>
  <si>
    <t>E</t>
  </si>
  <si>
    <t>c</t>
  </si>
  <si>
    <t>d</t>
  </si>
  <si>
    <t>e</t>
  </si>
  <si>
    <t>a</t>
  </si>
  <si>
    <t>f</t>
  </si>
  <si>
    <t xml:space="preserve">MELE </t>
  </si>
  <si>
    <t>PERE</t>
  </si>
  <si>
    <t>UVA</t>
  </si>
  <si>
    <t>RADICCHIO</t>
  </si>
  <si>
    <t>PRE</t>
  </si>
  <si>
    <t>PREZZO</t>
  </si>
  <si>
    <t>Total</t>
  </si>
  <si>
    <t>REGIONE</t>
  </si>
  <si>
    <t>REPARTO</t>
  </si>
  <si>
    <t>RESP</t>
  </si>
  <si>
    <t>PRODOTTO</t>
  </si>
  <si>
    <t>UNITA</t>
  </si>
  <si>
    <t>Nord</t>
  </si>
  <si>
    <t>Est</t>
  </si>
  <si>
    <t>Sud</t>
  </si>
  <si>
    <t>Ovest</t>
  </si>
  <si>
    <t>Banana</t>
  </si>
  <si>
    <t>Cipolla</t>
  </si>
  <si>
    <t>Carota</t>
  </si>
  <si>
    <t>Arance</t>
  </si>
  <si>
    <t>Carote</t>
  </si>
  <si>
    <t>Limone</t>
  </si>
  <si>
    <t>Cicoria</t>
  </si>
  <si>
    <t>Avocado</t>
  </si>
  <si>
    <t>Filtro espanso</t>
  </si>
  <si>
    <t>Mario,Pera,21,CB</t>
  </si>
  <si>
    <t>MESE</t>
  </si>
  <si>
    <t>SOMMA</t>
  </si>
  <si>
    <t xml:space="preserve">Gennaio </t>
  </si>
  <si>
    <t xml:space="preserve"> </t>
  </si>
  <si>
    <t>Giorni</t>
  </si>
  <si>
    <t>Minuti</t>
  </si>
  <si>
    <t>DATA</t>
  </si>
  <si>
    <t>COSTO</t>
  </si>
  <si>
    <t>progetto</t>
  </si>
  <si>
    <t>data</t>
  </si>
  <si>
    <t>Fatturato importo</t>
  </si>
  <si>
    <t>tasse</t>
  </si>
  <si>
    <t>Tasse esatte paagate</t>
  </si>
  <si>
    <t>netto</t>
  </si>
  <si>
    <t>spese</t>
  </si>
  <si>
    <t>liquididà</t>
  </si>
  <si>
    <t>UTILI</t>
  </si>
  <si>
    <t>Tasse +spese + utili</t>
  </si>
  <si>
    <t>tasse pagate</t>
  </si>
  <si>
    <t>totale</t>
  </si>
  <si>
    <t>controllo in doppia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</si>
  <si>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</si>
  <si>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</si>
  <si>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</si>
  <si>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</si>
  <si>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</si>
  <si>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</si>
  <si>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</si>
  <si>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</si>
  <si>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</si>
  <si>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</si>
  <si>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</si>
  <si>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</si>
  <si>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</si>
  <si>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</si>
  <si>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</si>
  <si>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</si>
  <si>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NUMERO</t>
  </si>
  <si>
    <t>DIVIDI</t>
  </si>
  <si>
    <t>SOLUZIONE</t>
  </si>
  <si>
    <t>valore</t>
  </si>
  <si>
    <t>Etichette di riga</t>
  </si>
  <si>
    <t>Totale complessivo</t>
  </si>
  <si>
    <t>Conteggio di PRODOTTO</t>
  </si>
  <si>
    <t>Fabrizio</t>
  </si>
  <si>
    <t>-COSTO</t>
  </si>
  <si>
    <t>(Tutto)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</si>
</sst>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9" formatCode="mmm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tencil"/>
      <family val="5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AD47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9" fontId="0" fillId="0" borderId="0" xfId="0" applyNumberFormat="1"/>
    <xf numFmtId="0" fontId="0" fillId="0" borderId="1" xfId="0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3" xfId="0" applyFill="1" applyBorder="1"/>
    <xf numFmtId="0" fontId="0" fillId="0" borderId="4" xfId="0" applyBorder="1"/>
    <xf numFmtId="0" fontId="0" fillId="0" borderId="3" xfId="0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4" xfId="0" applyFill="1" applyBorder="1"/>
    <xf numFmtId="0" fontId="0" fillId="7" borderId="3" xfId="0" applyFill="1" applyBorder="1"/>
    <xf numFmtId="0" fontId="0" fillId="2" borderId="9" xfId="0" applyFill="1" applyBorder="1"/>
    <xf numFmtId="14" fontId="0" fillId="2" borderId="10" xfId="0" applyNumberFormat="1" applyFill="1" applyBorder="1"/>
    <xf numFmtId="164" fontId="0" fillId="2" borderId="10" xfId="0" applyNumberFormat="1" applyFill="1" applyBorder="1"/>
    <xf numFmtId="164" fontId="0" fillId="3" borderId="10" xfId="0" applyNumberFormat="1" applyFill="1" applyBorder="1"/>
    <xf numFmtId="164" fontId="0" fillId="4" borderId="10" xfId="0" applyNumberFormat="1" applyFill="1" applyBorder="1"/>
    <xf numFmtId="164" fontId="0" fillId="5" borderId="10" xfId="0" applyNumberFormat="1" applyFill="1" applyBorder="1"/>
    <xf numFmtId="164" fontId="0" fillId="6" borderId="11" xfId="0" applyNumberFormat="1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0" xfId="0" applyNumberFormat="1"/>
    <xf numFmtId="0" fontId="0" fillId="2" borderId="14" xfId="0" applyFill="1" applyBorder="1"/>
    <xf numFmtId="14" fontId="0" fillId="2" borderId="15" xfId="0" applyNumberFormat="1" applyFill="1" applyBorder="1"/>
    <xf numFmtId="164" fontId="0" fillId="2" borderId="15" xfId="0" applyNumberFormat="1" applyFill="1" applyBorder="1"/>
    <xf numFmtId="164" fontId="0" fillId="3" borderId="15" xfId="0" applyNumberFormat="1" applyFill="1" applyBorder="1"/>
    <xf numFmtId="164" fontId="0" fillId="4" borderId="15" xfId="0" applyNumberFormat="1" applyFill="1" applyBorder="1"/>
    <xf numFmtId="164" fontId="0" fillId="5" borderId="15" xfId="0" applyNumberFormat="1" applyFill="1" applyBorder="1"/>
    <xf numFmtId="164" fontId="0" fillId="6" borderId="16" xfId="0" applyNumberFormat="1" applyFill="1" applyBorder="1"/>
    <xf numFmtId="0" fontId="0" fillId="8" borderId="5" xfId="0" applyFill="1" applyBorder="1"/>
    <xf numFmtId="0" fontId="0" fillId="8" borderId="6" xfId="0" applyFill="1" applyBorder="1"/>
    <xf numFmtId="14" fontId="0" fillId="8" borderId="7" xfId="0" applyNumberFormat="1" applyFill="1" applyBorder="1"/>
    <xf numFmtId="164" fontId="0" fillId="8" borderId="7" xfId="0" applyNumberFormat="1" applyFill="1" applyBorder="1"/>
    <xf numFmtId="164" fontId="0" fillId="8" borderId="17" xfId="0" applyNumberFormat="1" applyFill="1" applyBorder="1"/>
    <xf numFmtId="164" fontId="0" fillId="8" borderId="8" xfId="0" applyNumberFormat="1" applyFill="1" applyBorder="1"/>
    <xf numFmtId="164" fontId="0" fillId="4" borderId="18" xfId="0" applyNumberFormat="1" applyFill="1" applyBorder="1"/>
    <xf numFmtId="164" fontId="0" fillId="5" borderId="18" xfId="0" applyNumberFormat="1" applyFill="1" applyBorder="1"/>
    <xf numFmtId="17" fontId="0" fillId="2" borderId="19" xfId="0" applyNumberFormat="1" applyFill="1" applyBorder="1"/>
    <xf numFmtId="164" fontId="0" fillId="2" borderId="19" xfId="0" applyNumberFormat="1" applyFill="1" applyBorder="1"/>
    <xf numFmtId="164" fontId="0" fillId="3" borderId="19" xfId="0" applyNumberFormat="1" applyFill="1" applyBorder="1"/>
    <xf numFmtId="164" fontId="0" fillId="6" borderId="13" xfId="0" applyNumberFormat="1" applyFill="1" applyBorder="1"/>
    <xf numFmtId="14" fontId="0" fillId="2" borderId="19" xfId="0" applyNumberFormat="1" applyFill="1" applyBorder="1"/>
    <xf numFmtId="14" fontId="0" fillId="2" borderId="20" xfId="0" applyNumberFormat="1" applyFill="1" applyBorder="1"/>
    <xf numFmtId="164" fontId="0" fillId="2" borderId="20" xfId="0" applyNumberFormat="1" applyFill="1" applyBorder="1"/>
    <xf numFmtId="164" fontId="0" fillId="3" borderId="20" xfId="0" applyNumberFormat="1" applyFill="1" applyBorder="1"/>
    <xf numFmtId="164" fontId="0" fillId="4" borderId="21" xfId="0" applyNumberFormat="1" applyFill="1" applyBorder="1"/>
    <xf numFmtId="164" fontId="0" fillId="5" borderId="21" xfId="0" applyNumberFormat="1" applyFill="1" applyBorder="1"/>
    <xf numFmtId="0" fontId="0" fillId="0" borderId="22" xfId="0" applyBorder="1"/>
    <xf numFmtId="14" fontId="0" fillId="2" borderId="0" xfId="0" applyNumberFormat="1" applyFill="1"/>
    <xf numFmtId="164" fontId="0" fillId="4" borderId="13" xfId="0" applyNumberFormat="1" applyFill="1" applyBorder="1"/>
    <xf numFmtId="0" fontId="0" fillId="2" borderId="19" xfId="0" applyFill="1" applyBorder="1"/>
    <xf numFmtId="0" fontId="0" fillId="2" borderId="20" xfId="0" applyFill="1" applyBorder="1"/>
    <xf numFmtId="164" fontId="0" fillId="6" borderId="23" xfId="0" applyNumberFormat="1" applyFill="1" applyBorder="1"/>
    <xf numFmtId="164" fontId="0" fillId="0" borderId="24" xfId="0" applyNumberFormat="1" applyBorder="1"/>
    <xf numFmtId="164" fontId="0" fillId="0" borderId="23" xfId="0" applyNumberFormat="1" applyBorder="1"/>
    <xf numFmtId="0" fontId="0" fillId="0" borderId="25" xfId="0" applyBorder="1"/>
    <xf numFmtId="0" fontId="0" fillId="0" borderId="26" xfId="0" applyBorder="1"/>
    <xf numFmtId="164" fontId="0" fillId="0" borderId="26" xfId="0" applyNumberFormat="1" applyBorder="1"/>
    <xf numFmtId="164" fontId="0" fillId="9" borderId="26" xfId="0" applyNumberFormat="1" applyFill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64" fontId="0" fillId="2" borderId="29" xfId="0" applyNumberFormat="1" applyFill="1" applyBorder="1"/>
    <xf numFmtId="164" fontId="0" fillId="3" borderId="29" xfId="0" applyNumberFormat="1" applyFill="1" applyBorder="1"/>
    <xf numFmtId="164" fontId="0" fillId="0" borderId="29" xfId="0" applyNumberFormat="1" applyBorder="1"/>
    <xf numFmtId="164" fontId="0" fillId="5" borderId="29" xfId="0" applyNumberFormat="1" applyFill="1" applyBorder="1"/>
    <xf numFmtId="164" fontId="0" fillId="6" borderId="29" xfId="0" applyNumberFormat="1" applyFill="1" applyBorder="1"/>
    <xf numFmtId="0" fontId="0" fillId="9" borderId="0" xfId="0" applyFill="1" applyAlignment="1">
      <alignment vertical="center" wrapText="1"/>
    </xf>
    <xf numFmtId="0" fontId="0" fillId="0" borderId="31" xfId="0" applyBorder="1"/>
    <xf numFmtId="164" fontId="0" fillId="11" borderId="29" xfId="0" applyNumberFormat="1" applyFill="1" applyBorder="1"/>
    <xf numFmtId="0" fontId="0" fillId="0" borderId="30" xfId="0" applyBorder="1"/>
    <xf numFmtId="0" fontId="0" fillId="7" borderId="2" xfId="0" applyFill="1" applyBorder="1"/>
    <xf numFmtId="164" fontId="0" fillId="10" borderId="30" xfId="0" applyNumberFormat="1" applyFill="1" applyBorder="1"/>
    <xf numFmtId="0" fontId="0" fillId="0" borderId="32" xfId="0" applyBorder="1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Border="1"/>
    <xf numFmtId="0" fontId="0" fillId="0" borderId="0" xfId="0" applyNumberFormat="1" applyBorder="1"/>
    <xf numFmtId="16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rizio Tomasso" refreshedDate="44867.735715509261" createdVersion="8" refreshedVersion="8" minRefreshableVersion="3" recordCount="37" xr:uid="{F1B17734-9AC1-4466-BF67-370667AB58B5}">
  <cacheSource type="worksheet">
    <worksheetSource ref="A1:F1048576" sheet="Pivot E Timline Interattivo"/>
  </cacheSource>
  <cacheFields count="6">
    <cacheField name="REGIONE" numFmtId="0">
      <sharedItems containsBlank="1"/>
    </cacheField>
    <cacheField name="RESP" numFmtId="0">
      <sharedItems containsBlank="1" count="11">
        <s v="Giovanni"/>
        <s v="Rosa"/>
        <s v="Anna"/>
        <s v="pasquale"/>
        <s v="Giorgio"/>
        <s v="Noemi"/>
        <s v="Francesco"/>
        <s v="Paride"/>
        <s v="Gioanna"/>
        <s v="Fabrizio"/>
        <m/>
      </sharedItems>
    </cacheField>
    <cacheField name="PRODOTTO" numFmtId="0">
      <sharedItems containsBlank="1"/>
    </cacheField>
    <cacheField name="UNITA" numFmtId="0">
      <sharedItems containsString="0" containsBlank="1" containsNumber="1" containsInteger="1" minValue="17" maxValue="20"/>
    </cacheField>
    <cacheField name="DATA" numFmtId="0">
      <sharedItems containsNonDate="0" containsDate="1" containsString="0" containsBlank="1" minDate="2021-12-17T00:00:00" maxDate="2022-04-30T00:00:00" count="28"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2-01-15T00:00:00"/>
        <d v="2022-01-16T00:00:00"/>
        <d v="2022-01-17T00:00:00"/>
        <d v="2022-01-18T00:00:00"/>
        <d v="2022-01-19T00:00:00"/>
        <d v="2022-03-19T00:00:00"/>
        <d v="2022-03-20T00:00:00"/>
        <d v="2022-03-21T00:00:00"/>
        <d v="2022-03-22T00:00:00"/>
        <d v="2022-03-23T00:00:00"/>
        <d v="2022-03-24T00:00:00"/>
        <d v="2022-03-25T00:00:00"/>
        <d v="2022-04-25T00:00:00"/>
        <d v="2022-04-26T00:00:00"/>
        <d v="2022-04-27T00:00:00"/>
        <d v="2022-04-28T00:00:00"/>
        <d v="2022-04-29T00:00:00"/>
        <m/>
      </sharedItems>
    </cacheField>
    <cacheField name="COSTO" numFmtId="0">
      <sharedItems containsString="0" containsBlank="1" containsNumber="1" containsInteger="1" minValue="125" maxValue="296"/>
    </cacheField>
  </cacheFields>
  <extLst>
    <ext xmlns:x14="http://schemas.microsoft.com/office/spreadsheetml/2009/9/main" uri="{725AE2AE-9491-48be-B2B4-4EB974FC3084}">
      <x14:pivotCacheDefinition pivotCacheId="13301350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s v="Sud"/>
    <x v="0"/>
    <s v="Banana"/>
    <n v="17"/>
    <x v="0"/>
    <n v="125"/>
  </r>
  <r>
    <s v="Ovest"/>
    <x v="1"/>
    <s v="Cipolla"/>
    <n v="17"/>
    <x v="1"/>
    <n v="250"/>
  </r>
  <r>
    <s v="Nord"/>
    <x v="2"/>
    <s v="Carota"/>
    <n v="19"/>
    <x v="2"/>
    <n v="217"/>
  </r>
  <r>
    <s v="Est"/>
    <x v="3"/>
    <s v="Arance"/>
    <n v="18"/>
    <x v="3"/>
    <n v="263"/>
  </r>
  <r>
    <s v="Nord"/>
    <x v="4"/>
    <s v="Carote"/>
    <n v="19"/>
    <x v="4"/>
    <n v="178"/>
  </r>
  <r>
    <s v="Est"/>
    <x v="5"/>
    <s v="Limone"/>
    <n v="19"/>
    <x v="5"/>
    <n v="125"/>
  </r>
  <r>
    <s v="Sud"/>
    <x v="6"/>
    <s v="Cicoria"/>
    <n v="20"/>
    <x v="6"/>
    <n v="245"/>
  </r>
  <r>
    <s v="Ovest"/>
    <x v="7"/>
    <s v="Avocado"/>
    <n v="20"/>
    <x v="7"/>
    <n v="295"/>
  </r>
  <r>
    <s v="Nord"/>
    <x v="8"/>
    <s v="Banana"/>
    <n v="18"/>
    <x v="8"/>
    <n v="192"/>
  </r>
  <r>
    <s v="Est"/>
    <x v="0"/>
    <s v="Cipolla"/>
    <n v="17"/>
    <x v="9"/>
    <n v="238"/>
  </r>
  <r>
    <s v="Sud"/>
    <x v="1"/>
    <s v="Carota"/>
    <n v="19"/>
    <x v="10"/>
    <n v="238"/>
  </r>
  <r>
    <s v="Ovest"/>
    <x v="2"/>
    <s v="Arance"/>
    <n v="18"/>
    <x v="11"/>
    <n v="256"/>
  </r>
  <r>
    <s v="Nord"/>
    <x v="3"/>
    <s v="Carote"/>
    <n v="18"/>
    <x v="12"/>
    <n v="258"/>
  </r>
  <r>
    <s v="Est"/>
    <x v="4"/>
    <s v="Limone"/>
    <n v="17"/>
    <x v="13"/>
    <n v="185"/>
  </r>
  <r>
    <s v="Sud"/>
    <x v="5"/>
    <s v="Cicoria"/>
    <n v="20"/>
    <x v="14"/>
    <n v="273"/>
  </r>
  <r>
    <s v="Ovest"/>
    <x v="6"/>
    <s v="Avocado"/>
    <n v="20"/>
    <x v="15"/>
    <n v="258"/>
  </r>
  <r>
    <s v="Nord"/>
    <x v="7"/>
    <s v="Arance"/>
    <n v="18"/>
    <x v="16"/>
    <n v="164"/>
  </r>
  <r>
    <s v="Est"/>
    <x v="8"/>
    <s v="Carote"/>
    <n v="18"/>
    <x v="17"/>
    <n v="258"/>
  </r>
  <r>
    <s v="Sud"/>
    <x v="0"/>
    <s v="Limone"/>
    <n v="18"/>
    <x v="18"/>
    <n v="131"/>
  </r>
  <r>
    <s v="Ovest"/>
    <x v="1"/>
    <s v="Cicoria"/>
    <n v="17"/>
    <x v="19"/>
    <n v="198"/>
  </r>
  <r>
    <s v="Sud"/>
    <x v="2"/>
    <s v="Avocado"/>
    <n v="17"/>
    <x v="20"/>
    <n v="173"/>
  </r>
  <r>
    <s v="Ovest"/>
    <x v="3"/>
    <s v="Banana"/>
    <n v="20"/>
    <x v="21"/>
    <n v="220"/>
  </r>
  <r>
    <s v="Nord"/>
    <x v="4"/>
    <s v="Cipolla"/>
    <n v="20"/>
    <x v="22"/>
    <n v="181"/>
  </r>
  <r>
    <s v="Est"/>
    <x v="5"/>
    <s v="Arance"/>
    <n v="20"/>
    <x v="23"/>
    <n v="203"/>
  </r>
  <r>
    <s v="Sud"/>
    <x v="6"/>
    <s v="Carote"/>
    <n v="18"/>
    <x v="24"/>
    <n v="250"/>
  </r>
  <r>
    <s v="Ovest"/>
    <x v="7"/>
    <s v="Limone"/>
    <n v="20"/>
    <x v="25"/>
    <n v="296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8"/>
    <s v="Cicoria"/>
    <n v="20"/>
    <x v="26"/>
    <n v="170"/>
  </r>
  <r>
    <s v="Nord"/>
    <x v="9"/>
    <s v="Cicoria"/>
    <n v="20"/>
    <x v="26"/>
    <n v="170"/>
  </r>
  <r>
    <m/>
    <x v="10"/>
    <m/>
    <m/>
    <x v="27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2D7A33-BCFA-4DB1-AA23-251531BACF75}" name="Tabella pivot4" cacheId="38" applyNumberFormats="0" applyBorderFormats="0" applyFontFormats="0" applyPatternFormats="0" applyAlignmentFormats="0" applyWidthHeightFormats="1" dataCaption="Valori" updatedVersion="8" minRefreshableVersion="5" useAutoFormatting="1" itemPrintTitles="1" createdVersion="8" indent="0" outline="1" outlineData="1" multipleFieldFilters="0" chartFormat="1">
  <location ref="A3:C14" firstHeaderRow="0" firstDataRow="1" firstDataCol="1" rowPageCount="1" colPageCount="1"/>
  <pivotFields count="6">
    <pivotField showAll="0"/>
    <pivotField axis="axisRow" showAll="0">
      <items count="12">
        <item x="2"/>
        <item x="6"/>
        <item x="8"/>
        <item x="4"/>
        <item x="0"/>
        <item x="5"/>
        <item x="7"/>
        <item x="3"/>
        <item x="1"/>
        <item h="1" x="10"/>
        <item x="9"/>
        <item t="default"/>
      </items>
    </pivotField>
    <pivotField dataField="1" showAll="0"/>
    <pivotField showAll="0"/>
    <pivotField axis="axisPage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 t="grand">
      <x/>
    </i>
  </rowItems>
  <colFields count="1">
    <field x="-2"/>
  </colFields>
  <colItems count="2">
    <i>
      <x/>
    </i>
    <i i="1">
      <x v="1"/>
    </i>
  </colItems>
  <pageFields count="1">
    <pageField fld="4" hier="-1"/>
  </pageFields>
  <dataFields count="2">
    <dataField name="-COSTO" fld="5" baseField="1" baseItem="0"/>
    <dataField name="Conteggio di PRODOTTO" fld="2" subtotal="count" baseField="0" baseItem="0"/>
  </dataFields>
  <pivotTableStyleInfo name="PivotStyleLight16" showRowHeaders="1" showColHeaders="1" showRowStripes="0" showColStripes="0" showLastColumn="1"/>
  <filters count="1">
    <filter fld="4" type="dateBetween" evalOrder="-1" id="28" name="DATA">
      <autoFilter ref="A1">
        <filterColumn colId="0">
          <customFilters and="1">
            <customFilter operator="greaterThanOrEqual" val="44378"/>
            <customFilter operator="lessThanOrEqual" val="4474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5B3E-70C0-4133-85BC-0BB96F11FACE}">
  <dimension ref="A1:A6"/>
  <sheetViews>
    <sheetView workbookViewId="0">
      <selection activeCell="K21" sqref="K21"/>
    </sheetView>
  </sheetViews>
  <sheetFormatPr defaultRowHeight="15" x14ac:dyDescent="0.25"/>
  <cols>
    <col min="1" max="1" width="20.28515625" customWidth="1"/>
  </cols>
  <sheetData>
    <row r="1" spans="1:1" x14ac:dyDescent="0.25">
      <c r="A1" t="s">
        <v>60</v>
      </c>
    </row>
    <row r="2" spans="1:1" x14ac:dyDescent="0.25">
      <c r="A2" t="s">
        <v>60</v>
      </c>
    </row>
    <row r="3" spans="1:1" x14ac:dyDescent="0.25">
      <c r="A3" t="s">
        <v>60</v>
      </c>
    </row>
    <row r="4" spans="1:1" x14ac:dyDescent="0.25">
      <c r="A4" t="s">
        <v>60</v>
      </c>
    </row>
    <row r="5" spans="1:1" x14ac:dyDescent="0.25">
      <c r="A5" t="s">
        <v>60</v>
      </c>
    </row>
    <row r="6" spans="1:1" x14ac:dyDescent="0.25">
      <c r="A6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2FFA-61A5-4749-9856-93AB1CC149B8}">
  <dimension ref="A1:L16"/>
  <sheetViews>
    <sheetView workbookViewId="0">
      <selection activeCell="P29" sqref="P29"/>
    </sheetView>
  </sheetViews>
  <sheetFormatPr defaultRowHeight="15" x14ac:dyDescent="0.25"/>
  <cols>
    <col min="4" max="4" width="9.7109375" bestFit="1" customWidth="1"/>
  </cols>
  <sheetData>
    <row r="1" spans="1:12" ht="15.75" thickBot="1" x14ac:dyDescent="0.3">
      <c r="A1" t="s">
        <v>19</v>
      </c>
      <c r="B1" t="s">
        <v>20</v>
      </c>
      <c r="C1" t="s">
        <v>101</v>
      </c>
    </row>
    <row r="2" spans="1:12" ht="15.75" thickBot="1" x14ac:dyDescent="0.3">
      <c r="A2" t="s">
        <v>6</v>
      </c>
      <c r="B2" t="s">
        <v>1</v>
      </c>
      <c r="C2" s="78"/>
    </row>
    <row r="6" spans="1:12" x14ac:dyDescent="0.25"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</row>
    <row r="7" spans="1:12" x14ac:dyDescent="0.25">
      <c r="A7" t="s">
        <v>0</v>
      </c>
      <c r="B7" t="s">
        <v>6</v>
      </c>
      <c r="C7">
        <v>189.63872285604441</v>
      </c>
      <c r="D7">
        <v>654.00330621283842</v>
      </c>
      <c r="E7">
        <v>586.87669626545232</v>
      </c>
      <c r="F7">
        <v>678.45946357376931</v>
      </c>
      <c r="G7">
        <v>626.68823468994526</v>
      </c>
      <c r="H7">
        <v>267.6791639065367</v>
      </c>
      <c r="I7">
        <v>577.45965987357749</v>
      </c>
      <c r="J7">
        <v>671.45672956207568</v>
      </c>
      <c r="K7">
        <v>242.91085093716151</v>
      </c>
      <c r="L7">
        <v>944.47336843896085</v>
      </c>
    </row>
    <row r="8" spans="1:12" x14ac:dyDescent="0.25">
      <c r="A8" t="s">
        <v>1</v>
      </c>
      <c r="B8" t="s">
        <v>7</v>
      </c>
      <c r="C8">
        <v>942.2082354089988</v>
      </c>
      <c r="D8">
        <v>122.110601160344</v>
      </c>
      <c r="E8">
        <v>787.93943362253458</v>
      </c>
      <c r="F8">
        <v>262.17754613178022</v>
      </c>
      <c r="G8">
        <v>314.13796047622452</v>
      </c>
      <c r="H8">
        <v>809.26106464567647</v>
      </c>
      <c r="I8">
        <v>685.77263728671448</v>
      </c>
      <c r="J8">
        <v>965.95544336262014</v>
      </c>
      <c r="K8">
        <v>365.24435091114503</v>
      </c>
      <c r="L8">
        <v>712.01073083045321</v>
      </c>
    </row>
    <row r="9" spans="1:12" x14ac:dyDescent="0.25">
      <c r="A9" t="s">
        <v>2</v>
      </c>
      <c r="B9" t="s">
        <v>8</v>
      </c>
      <c r="C9">
        <v>161.98955713056819</v>
      </c>
      <c r="D9">
        <v>804.08246145939961</v>
      </c>
      <c r="E9">
        <v>111.38026812764417</v>
      </c>
      <c r="F9">
        <v>231.80943411093938</v>
      </c>
      <c r="G9">
        <v>976.13206351754468</v>
      </c>
      <c r="H9">
        <v>509.33048372891949</v>
      </c>
      <c r="I9">
        <v>143.47759248969328</v>
      </c>
      <c r="J9">
        <v>971.5807930710472</v>
      </c>
      <c r="K9">
        <v>361.92379457580671</v>
      </c>
      <c r="L9">
        <v>747.21208983344684</v>
      </c>
    </row>
    <row r="10" spans="1:12" x14ac:dyDescent="0.25">
      <c r="A10" t="s">
        <v>3</v>
      </c>
      <c r="B10" t="s">
        <v>9</v>
      </c>
      <c r="C10">
        <v>502.15316699979894</v>
      </c>
      <c r="D10">
        <v>471.75643845854313</v>
      </c>
      <c r="E10">
        <v>428.46649639956297</v>
      </c>
      <c r="F10">
        <v>380.8763688509415</v>
      </c>
      <c r="G10">
        <v>161.05499472653753</v>
      </c>
      <c r="H10">
        <v>554.78915306224405</v>
      </c>
      <c r="I10">
        <v>781.75941122881125</v>
      </c>
      <c r="J10">
        <v>282.94650538531175</v>
      </c>
      <c r="K10">
        <v>137.0574955900446</v>
      </c>
      <c r="L10">
        <v>827.86460650764934</v>
      </c>
    </row>
    <row r="11" spans="1:12" x14ac:dyDescent="0.25">
      <c r="A11" t="s">
        <v>4</v>
      </c>
      <c r="B11" t="s">
        <v>10</v>
      </c>
      <c r="C11">
        <v>268.76673124449871</v>
      </c>
      <c r="D11">
        <v>243.73443269697327</v>
      </c>
      <c r="E11">
        <v>467.5894690546711</v>
      </c>
      <c r="F11">
        <v>197.26458476601488</v>
      </c>
      <c r="G11">
        <v>124.06032524577427</v>
      </c>
      <c r="H11">
        <v>873.48450512650902</v>
      </c>
      <c r="I11">
        <v>197.25545252993936</v>
      </c>
      <c r="J11">
        <v>752.95034270083272</v>
      </c>
      <c r="K11">
        <v>879.20696471015378</v>
      </c>
      <c r="L11">
        <v>342.76626862638159</v>
      </c>
    </row>
    <row r="12" spans="1:12" x14ac:dyDescent="0.25">
      <c r="A12" t="s">
        <v>5</v>
      </c>
      <c r="B12" t="s">
        <v>11</v>
      </c>
      <c r="C12">
        <v>908.93875531213678</v>
      </c>
      <c r="D12">
        <v>104.55465444870219</v>
      </c>
      <c r="E12">
        <v>657.94296304813088</v>
      </c>
      <c r="F12">
        <v>177.23439264691081</v>
      </c>
      <c r="G12">
        <v>295.61847265455322</v>
      </c>
      <c r="H12">
        <v>485.85425481528466</v>
      </c>
      <c r="I12">
        <v>496.16501892985116</v>
      </c>
      <c r="J12">
        <v>831.7580677898352</v>
      </c>
      <c r="K12">
        <v>733.08690973445619</v>
      </c>
      <c r="L12">
        <v>956.16963901339329</v>
      </c>
    </row>
    <row r="13" spans="1:12" x14ac:dyDescent="0.25">
      <c r="A13" t="s">
        <v>16</v>
      </c>
      <c r="B13" t="s">
        <v>12</v>
      </c>
      <c r="C13">
        <v>503.43280963057794</v>
      </c>
      <c r="D13">
        <v>666.76799580792954</v>
      </c>
      <c r="E13">
        <v>422.65342167001575</v>
      </c>
      <c r="F13">
        <v>602.2812707748601</v>
      </c>
      <c r="G13">
        <v>920.826171064459</v>
      </c>
      <c r="H13">
        <v>503.53147923041854</v>
      </c>
      <c r="I13">
        <v>311.7741021810582</v>
      </c>
      <c r="J13">
        <v>980.05144866690057</v>
      </c>
      <c r="K13">
        <v>457.2445586896871</v>
      </c>
      <c r="L13">
        <v>154.79279073738064</v>
      </c>
    </row>
    <row r="14" spans="1:12" x14ac:dyDescent="0.25">
      <c r="A14" t="s">
        <v>17</v>
      </c>
      <c r="B14" t="s">
        <v>13</v>
      </c>
      <c r="C14">
        <v>264.45339350613733</v>
      </c>
      <c r="D14">
        <v>776.29008570498968</v>
      </c>
      <c r="E14">
        <v>407.22287531375866</v>
      </c>
      <c r="F14">
        <v>101.84026961410586</v>
      </c>
      <c r="G14">
        <v>890.08926894615888</v>
      </c>
      <c r="H14">
        <v>371.60917915899552</v>
      </c>
      <c r="I14">
        <v>774.27306525058145</v>
      </c>
      <c r="J14">
        <v>253.12579701869095</v>
      </c>
      <c r="K14">
        <v>121.95123026008332</v>
      </c>
      <c r="L14">
        <v>391.06401263414523</v>
      </c>
    </row>
    <row r="15" spans="1:12" x14ac:dyDescent="0.25">
      <c r="A15" t="s">
        <v>18</v>
      </c>
      <c r="B15" t="s">
        <v>14</v>
      </c>
      <c r="C15">
        <v>120.9115929585264</v>
      </c>
      <c r="D15">
        <v>774.4471208752243</v>
      </c>
      <c r="E15">
        <v>976.09502601044596</v>
      </c>
      <c r="F15">
        <v>476.29143450196887</v>
      </c>
      <c r="G15">
        <v>911.90843827490551</v>
      </c>
      <c r="H15">
        <v>724.90647623416987</v>
      </c>
      <c r="I15">
        <v>607.48347670761757</v>
      </c>
      <c r="J15">
        <v>576.66747236189474</v>
      </c>
      <c r="K15">
        <v>628.14460976146825</v>
      </c>
      <c r="L15">
        <v>311.01509405446427</v>
      </c>
    </row>
    <row r="16" spans="1:12" x14ac:dyDescent="0.25">
      <c r="A16" t="s">
        <v>18</v>
      </c>
      <c r="B16" t="s">
        <v>15</v>
      </c>
      <c r="C16">
        <v>268.60002932150576</v>
      </c>
      <c r="D16">
        <v>788.69959290795953</v>
      </c>
      <c r="E16">
        <v>596.76478347166858</v>
      </c>
      <c r="F16">
        <v>184.33442180049883</v>
      </c>
      <c r="G16">
        <v>884.37640005964681</v>
      </c>
      <c r="H16">
        <v>778.14391385817157</v>
      </c>
      <c r="I16">
        <v>611.41576733906265</v>
      </c>
      <c r="J16">
        <v>285.29649345024654</v>
      </c>
      <c r="K16">
        <v>689.32323387485269</v>
      </c>
      <c r="L16">
        <v>179.4375857462303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E3DB-67DF-4561-ABD8-24953FF8D473}">
  <dimension ref="A1:E7"/>
  <sheetViews>
    <sheetView workbookViewId="0">
      <selection activeCell="J26" sqref="J26"/>
    </sheetView>
  </sheetViews>
  <sheetFormatPr defaultRowHeight="15" x14ac:dyDescent="0.25"/>
  <sheetData>
    <row r="1" spans="1:5" x14ac:dyDescent="0.25">
      <c r="A1" t="s">
        <v>0</v>
      </c>
      <c r="B1" t="s">
        <v>26</v>
      </c>
      <c r="C1" t="s">
        <v>28</v>
      </c>
      <c r="E1" t="s">
        <v>29</v>
      </c>
    </row>
    <row r="2" spans="1:5" x14ac:dyDescent="0.25">
      <c r="A2" t="s">
        <v>1</v>
      </c>
      <c r="B2" t="s">
        <v>31</v>
      </c>
      <c r="D2" t="s">
        <v>30</v>
      </c>
      <c r="E2" t="s">
        <v>27</v>
      </c>
    </row>
    <row r="3" spans="1:5" x14ac:dyDescent="0.25">
      <c r="A3" t="s">
        <v>3</v>
      </c>
      <c r="C3" t="s">
        <v>32</v>
      </c>
      <c r="D3" t="s">
        <v>32</v>
      </c>
      <c r="E3" t="s">
        <v>33</v>
      </c>
    </row>
    <row r="4" spans="1:5" x14ac:dyDescent="0.25">
      <c r="A4" t="s">
        <v>5</v>
      </c>
      <c r="B4" t="s">
        <v>34</v>
      </c>
      <c r="C4" t="s">
        <v>34</v>
      </c>
      <c r="D4" t="s">
        <v>34</v>
      </c>
    </row>
    <row r="5" spans="1:5" x14ac:dyDescent="0.25">
      <c r="A5" t="s">
        <v>16</v>
      </c>
      <c r="C5" t="s">
        <v>27</v>
      </c>
      <c r="D5" t="s">
        <v>27</v>
      </c>
      <c r="E5" t="s">
        <v>27</v>
      </c>
    </row>
    <row r="6" spans="1:5" x14ac:dyDescent="0.25">
      <c r="A6" t="s">
        <v>17</v>
      </c>
      <c r="B6" t="s">
        <v>34</v>
      </c>
      <c r="D6" t="s">
        <v>34</v>
      </c>
      <c r="E6" t="s">
        <v>34</v>
      </c>
    </row>
    <row r="7" spans="1:5" x14ac:dyDescent="0.25">
      <c r="A7" t="s">
        <v>18</v>
      </c>
      <c r="B7" t="s">
        <v>26</v>
      </c>
      <c r="C7" t="s">
        <v>26</v>
      </c>
      <c r="E7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3E40-0D7B-47CC-868C-F4F7D93B2B3D}">
  <dimension ref="A1:D7"/>
  <sheetViews>
    <sheetView workbookViewId="0">
      <selection activeCell="H14" sqref="H14"/>
    </sheetView>
  </sheetViews>
  <sheetFormatPr defaultRowHeight="15" x14ac:dyDescent="0.25"/>
  <cols>
    <col min="1" max="1" width="15.7109375" customWidth="1"/>
  </cols>
  <sheetData>
    <row r="1" spans="1:4" x14ac:dyDescent="0.25">
      <c r="C1" s="1">
        <v>0.2</v>
      </c>
    </row>
    <row r="3" spans="1:4" x14ac:dyDescent="0.25">
      <c r="B3" t="s">
        <v>40</v>
      </c>
      <c r="C3" t="s">
        <v>39</v>
      </c>
      <c r="D3" t="s">
        <v>41</v>
      </c>
    </row>
    <row r="4" spans="1:4" x14ac:dyDescent="0.25">
      <c r="A4" t="s">
        <v>35</v>
      </c>
      <c r="B4">
        <f ca="1">RANDBETWEEN(10,20)</f>
        <v>17</v>
      </c>
      <c r="C4">
        <f ca="1">B4*C1</f>
        <v>3.4000000000000004</v>
      </c>
      <c r="D4">
        <f ca="1">B4+C4</f>
        <v>20.399999999999999</v>
      </c>
    </row>
    <row r="5" spans="1:4" x14ac:dyDescent="0.25">
      <c r="A5" t="s">
        <v>36</v>
      </c>
      <c r="B5">
        <f t="shared" ref="B5:B7" ca="1" si="0">RANDBETWEEN(1,10)</f>
        <v>7</v>
      </c>
      <c r="C5">
        <f t="shared" ref="C5:C7" ca="1" si="1">B5*C2</f>
        <v>0</v>
      </c>
      <c r="D5">
        <f t="shared" ref="D5:D7" ca="1" si="2">B5+C5</f>
        <v>7</v>
      </c>
    </row>
    <row r="6" spans="1:4" x14ac:dyDescent="0.25">
      <c r="A6" t="s">
        <v>37</v>
      </c>
      <c r="B6">
        <f t="shared" ca="1" si="0"/>
        <v>10</v>
      </c>
      <c r="C6" t="e">
        <f t="shared" ca="1" si="1"/>
        <v>#VALUE!</v>
      </c>
      <c r="D6" t="e">
        <f t="shared" ca="1" si="2"/>
        <v>#VALUE!</v>
      </c>
    </row>
    <row r="7" spans="1:4" x14ac:dyDescent="0.25">
      <c r="A7" t="s">
        <v>38</v>
      </c>
      <c r="B7">
        <f t="shared" ca="1" si="0"/>
        <v>3</v>
      </c>
      <c r="C7">
        <f t="shared" ca="1" si="1"/>
        <v>10.200000000000001</v>
      </c>
      <c r="D7">
        <f t="shared" ca="1" si="2"/>
        <v>13.200000000000001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BE6B-6D36-43C8-9FA0-863BC5B3D32A}">
  <dimension ref="A1:R32"/>
  <sheetViews>
    <sheetView workbookViewId="0">
      <selection activeCell="I9" sqref="I9"/>
    </sheetView>
  </sheetViews>
  <sheetFormatPr defaultRowHeight="15" x14ac:dyDescent="0.25"/>
  <cols>
    <col min="7" max="7" width="33.5703125" customWidth="1"/>
  </cols>
  <sheetData>
    <row r="1" spans="1:18" x14ac:dyDescent="0.25">
      <c r="R1" t="s">
        <v>59</v>
      </c>
    </row>
    <row r="2" spans="1:18" x14ac:dyDescent="0.25">
      <c r="G2" t="s">
        <v>42</v>
      </c>
      <c r="H2" t="s">
        <v>48</v>
      </c>
      <c r="I2" t="s">
        <v>43</v>
      </c>
      <c r="J2" t="s">
        <v>1</v>
      </c>
    </row>
    <row r="4" spans="1:18" x14ac:dyDescent="0.25">
      <c r="O4" t="s">
        <v>49</v>
      </c>
    </row>
    <row r="5" spans="1:18" x14ac:dyDescent="0.25">
      <c r="A5" t="s">
        <v>42</v>
      </c>
      <c r="B5" t="s">
        <v>44</v>
      </c>
      <c r="C5" t="s">
        <v>45</v>
      </c>
      <c r="D5" t="s">
        <v>46</v>
      </c>
      <c r="G5" t="s">
        <v>42</v>
      </c>
      <c r="H5" t="s">
        <v>44</v>
      </c>
      <c r="I5" t="s">
        <v>45</v>
      </c>
      <c r="J5" t="s">
        <v>46</v>
      </c>
      <c r="O5" t="s">
        <v>50</v>
      </c>
    </row>
    <row r="6" spans="1:18" x14ac:dyDescent="0.25">
      <c r="A6" t="s">
        <v>49</v>
      </c>
      <c r="B6" t="s">
        <v>0</v>
      </c>
      <c r="C6" t="s">
        <v>51</v>
      </c>
      <c r="D6">
        <v>17</v>
      </c>
      <c r="O6" t="s">
        <v>47</v>
      </c>
    </row>
    <row r="7" spans="1:18" x14ac:dyDescent="0.25">
      <c r="A7" t="s">
        <v>50</v>
      </c>
      <c r="B7" t="s">
        <v>1</v>
      </c>
      <c r="C7" t="s">
        <v>52</v>
      </c>
      <c r="D7">
        <v>17</v>
      </c>
      <c r="O7" t="s">
        <v>48</v>
      </c>
    </row>
    <row r="8" spans="1:18" x14ac:dyDescent="0.25">
      <c r="A8" t="s">
        <v>47</v>
      </c>
      <c r="B8" t="s">
        <v>2</v>
      </c>
      <c r="C8" t="s">
        <v>53</v>
      </c>
      <c r="D8">
        <v>19</v>
      </c>
    </row>
    <row r="9" spans="1:18" x14ac:dyDescent="0.25">
      <c r="A9" t="s">
        <v>48</v>
      </c>
      <c r="B9" t="s">
        <v>3</v>
      </c>
      <c r="C9" t="s">
        <v>54</v>
      </c>
      <c r="D9">
        <v>18</v>
      </c>
    </row>
    <row r="10" spans="1:18" x14ac:dyDescent="0.25">
      <c r="A10" t="s">
        <v>47</v>
      </c>
      <c r="B10" t="s">
        <v>4</v>
      </c>
      <c r="C10" t="s">
        <v>55</v>
      </c>
      <c r="D10">
        <v>19</v>
      </c>
    </row>
    <row r="11" spans="1:18" x14ac:dyDescent="0.25">
      <c r="A11" t="s">
        <v>48</v>
      </c>
      <c r="B11" t="s">
        <v>5</v>
      </c>
      <c r="C11" t="s">
        <v>56</v>
      </c>
      <c r="D11">
        <v>19</v>
      </c>
    </row>
    <row r="12" spans="1:18" x14ac:dyDescent="0.25">
      <c r="A12" t="s">
        <v>49</v>
      </c>
      <c r="B12" t="s">
        <v>16</v>
      </c>
      <c r="C12" t="s">
        <v>57</v>
      </c>
      <c r="D12">
        <v>20</v>
      </c>
    </row>
    <row r="13" spans="1:18" x14ac:dyDescent="0.25">
      <c r="A13" t="s">
        <v>50</v>
      </c>
      <c r="B13" t="s">
        <v>17</v>
      </c>
      <c r="C13" t="s">
        <v>58</v>
      </c>
      <c r="D13">
        <v>20</v>
      </c>
    </row>
    <row r="14" spans="1:18" x14ac:dyDescent="0.25">
      <c r="A14" t="s">
        <v>47</v>
      </c>
      <c r="B14" t="s">
        <v>18</v>
      </c>
      <c r="C14" t="s">
        <v>51</v>
      </c>
      <c r="D14">
        <v>18</v>
      </c>
    </row>
    <row r="15" spans="1:18" x14ac:dyDescent="0.25">
      <c r="A15" t="s">
        <v>48</v>
      </c>
      <c r="B15" t="s">
        <v>0</v>
      </c>
      <c r="C15" t="s">
        <v>52</v>
      </c>
      <c r="D15">
        <v>17</v>
      </c>
    </row>
    <row r="16" spans="1:18" x14ac:dyDescent="0.25">
      <c r="A16" t="s">
        <v>49</v>
      </c>
      <c r="B16" t="s">
        <v>1</v>
      </c>
      <c r="C16" t="s">
        <v>53</v>
      </c>
      <c r="D16">
        <v>19</v>
      </c>
    </row>
    <row r="17" spans="1:4" x14ac:dyDescent="0.25">
      <c r="A17" t="s">
        <v>50</v>
      </c>
      <c r="B17" t="s">
        <v>2</v>
      </c>
      <c r="C17" t="s">
        <v>54</v>
      </c>
      <c r="D17">
        <v>18</v>
      </c>
    </row>
    <row r="18" spans="1:4" x14ac:dyDescent="0.25">
      <c r="A18" t="s">
        <v>47</v>
      </c>
      <c r="B18" t="s">
        <v>3</v>
      </c>
      <c r="C18" t="s">
        <v>55</v>
      </c>
      <c r="D18">
        <v>18</v>
      </c>
    </row>
    <row r="19" spans="1:4" x14ac:dyDescent="0.25">
      <c r="A19" t="s">
        <v>48</v>
      </c>
      <c r="B19" t="s">
        <v>4</v>
      </c>
      <c r="C19" t="s">
        <v>56</v>
      </c>
      <c r="D19">
        <v>17</v>
      </c>
    </row>
    <row r="20" spans="1:4" x14ac:dyDescent="0.25">
      <c r="A20" t="s">
        <v>49</v>
      </c>
      <c r="B20" t="s">
        <v>5</v>
      </c>
      <c r="C20" t="s">
        <v>57</v>
      </c>
      <c r="D20">
        <v>20</v>
      </c>
    </row>
    <row r="21" spans="1:4" x14ac:dyDescent="0.25">
      <c r="A21" t="s">
        <v>50</v>
      </c>
      <c r="B21" t="s">
        <v>16</v>
      </c>
      <c r="C21" t="s">
        <v>58</v>
      </c>
      <c r="D21">
        <v>20</v>
      </c>
    </row>
    <row r="22" spans="1:4" x14ac:dyDescent="0.25">
      <c r="A22" t="s">
        <v>47</v>
      </c>
      <c r="B22" t="s">
        <v>17</v>
      </c>
      <c r="C22" t="s">
        <v>54</v>
      </c>
      <c r="D22">
        <v>18</v>
      </c>
    </row>
    <row r="23" spans="1:4" x14ac:dyDescent="0.25">
      <c r="A23" t="s">
        <v>48</v>
      </c>
      <c r="B23" t="s">
        <v>18</v>
      </c>
      <c r="C23" t="s">
        <v>55</v>
      </c>
      <c r="D23">
        <v>18</v>
      </c>
    </row>
    <row r="24" spans="1:4" x14ac:dyDescent="0.25">
      <c r="A24" t="s">
        <v>49</v>
      </c>
      <c r="B24" t="s">
        <v>0</v>
      </c>
      <c r="C24" t="s">
        <v>56</v>
      </c>
      <c r="D24">
        <v>18</v>
      </c>
    </row>
    <row r="25" spans="1:4" x14ac:dyDescent="0.25">
      <c r="A25" t="s">
        <v>50</v>
      </c>
      <c r="B25" t="s">
        <v>1</v>
      </c>
      <c r="C25" t="s">
        <v>57</v>
      </c>
      <c r="D25">
        <v>17</v>
      </c>
    </row>
    <row r="26" spans="1:4" x14ac:dyDescent="0.25">
      <c r="A26" t="s">
        <v>49</v>
      </c>
      <c r="B26" t="s">
        <v>2</v>
      </c>
      <c r="C26" t="s">
        <v>58</v>
      </c>
      <c r="D26">
        <v>17</v>
      </c>
    </row>
    <row r="27" spans="1:4" x14ac:dyDescent="0.25">
      <c r="A27" t="s">
        <v>50</v>
      </c>
      <c r="B27" t="s">
        <v>3</v>
      </c>
      <c r="C27" t="s">
        <v>51</v>
      </c>
      <c r="D27">
        <v>20</v>
      </c>
    </row>
    <row r="28" spans="1:4" x14ac:dyDescent="0.25">
      <c r="A28" t="s">
        <v>47</v>
      </c>
      <c r="B28" t="s">
        <v>4</v>
      </c>
      <c r="C28" t="s">
        <v>52</v>
      </c>
      <c r="D28">
        <v>20</v>
      </c>
    </row>
    <row r="29" spans="1:4" x14ac:dyDescent="0.25">
      <c r="A29" t="s">
        <v>48</v>
      </c>
      <c r="B29" t="s">
        <v>5</v>
      </c>
      <c r="C29" t="s">
        <v>54</v>
      </c>
      <c r="D29">
        <v>20</v>
      </c>
    </row>
    <row r="30" spans="1:4" x14ac:dyDescent="0.25">
      <c r="A30" t="s">
        <v>49</v>
      </c>
      <c r="B30" t="s">
        <v>16</v>
      </c>
      <c r="C30" t="s">
        <v>55</v>
      </c>
      <c r="D30">
        <v>18</v>
      </c>
    </row>
    <row r="31" spans="1:4" x14ac:dyDescent="0.25">
      <c r="A31" t="s">
        <v>50</v>
      </c>
      <c r="B31" t="s">
        <v>17</v>
      </c>
      <c r="C31" t="s">
        <v>56</v>
      </c>
      <c r="D31">
        <v>20</v>
      </c>
    </row>
    <row r="32" spans="1:4" x14ac:dyDescent="0.25">
      <c r="A32" t="s">
        <v>47</v>
      </c>
      <c r="B32" t="s">
        <v>18</v>
      </c>
      <c r="C32" t="s">
        <v>57</v>
      </c>
      <c r="D32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414A-FCD6-401B-9E10-F1F8E40D9BFA}">
  <dimension ref="A4:L31"/>
  <sheetViews>
    <sheetView workbookViewId="0">
      <selection activeCell="N13" sqref="N13"/>
    </sheetView>
  </sheetViews>
  <sheetFormatPr defaultRowHeight="15" x14ac:dyDescent="0.25"/>
  <sheetData>
    <row r="4" spans="1:12" x14ac:dyDescent="0.25">
      <c r="A4" t="s">
        <v>42</v>
      </c>
      <c r="B4" t="s">
        <v>44</v>
      </c>
      <c r="C4" t="s">
        <v>45</v>
      </c>
      <c r="D4" t="s">
        <v>46</v>
      </c>
      <c r="I4" t="s">
        <v>42</v>
      </c>
      <c r="J4" t="s">
        <v>44</v>
      </c>
      <c r="K4" t="s">
        <v>45</v>
      </c>
      <c r="L4" t="s">
        <v>46</v>
      </c>
    </row>
    <row r="5" spans="1:12" x14ac:dyDescent="0.25">
      <c r="A5" t="s">
        <v>49</v>
      </c>
      <c r="B5" t="s">
        <v>0</v>
      </c>
      <c r="C5" t="s">
        <v>51</v>
      </c>
      <c r="D5">
        <v>17</v>
      </c>
      <c r="I5" t="s">
        <v>49</v>
      </c>
      <c r="J5" t="s">
        <v>0</v>
      </c>
      <c r="K5" t="s">
        <v>51</v>
      </c>
      <c r="L5">
        <v>17</v>
      </c>
    </row>
    <row r="6" spans="1:12" x14ac:dyDescent="0.25">
      <c r="A6" t="s">
        <v>50</v>
      </c>
      <c r="B6" t="s">
        <v>1</v>
      </c>
      <c r="C6" t="s">
        <v>52</v>
      </c>
      <c r="D6">
        <v>17</v>
      </c>
      <c r="I6" t="s">
        <v>50</v>
      </c>
      <c r="J6" t="s">
        <v>1</v>
      </c>
      <c r="K6" t="s">
        <v>52</v>
      </c>
      <c r="L6">
        <v>17</v>
      </c>
    </row>
    <row r="7" spans="1:12" x14ac:dyDescent="0.25">
      <c r="A7" t="s">
        <v>47</v>
      </c>
      <c r="B7" t="s">
        <v>2</v>
      </c>
      <c r="C7" t="s">
        <v>53</v>
      </c>
      <c r="D7">
        <v>19</v>
      </c>
      <c r="I7" t="s">
        <v>47</v>
      </c>
      <c r="J7" t="s">
        <v>2</v>
      </c>
      <c r="K7" t="s">
        <v>53</v>
      </c>
      <c r="L7">
        <v>19</v>
      </c>
    </row>
    <row r="8" spans="1:12" x14ac:dyDescent="0.25">
      <c r="A8" t="s">
        <v>48</v>
      </c>
      <c r="B8" t="s">
        <v>3</v>
      </c>
      <c r="C8" t="s">
        <v>54</v>
      </c>
      <c r="D8">
        <v>18</v>
      </c>
      <c r="I8" t="s">
        <v>48</v>
      </c>
      <c r="J8" t="s">
        <v>3</v>
      </c>
      <c r="K8" t="s">
        <v>54</v>
      </c>
      <c r="L8">
        <v>18</v>
      </c>
    </row>
    <row r="9" spans="1:12" x14ac:dyDescent="0.25">
      <c r="A9" t="s">
        <v>47</v>
      </c>
      <c r="B9" t="s">
        <v>4</v>
      </c>
      <c r="C9" t="s">
        <v>55</v>
      </c>
      <c r="D9">
        <v>19</v>
      </c>
      <c r="I9" t="s">
        <v>47</v>
      </c>
      <c r="J9" t="s">
        <v>4</v>
      </c>
      <c r="K9" t="s">
        <v>55</v>
      </c>
      <c r="L9">
        <v>19</v>
      </c>
    </row>
    <row r="10" spans="1:12" x14ac:dyDescent="0.25">
      <c r="A10" t="s">
        <v>48</v>
      </c>
      <c r="B10" t="s">
        <v>5</v>
      </c>
      <c r="C10" t="s">
        <v>56</v>
      </c>
      <c r="D10">
        <v>19</v>
      </c>
      <c r="I10" t="s">
        <v>48</v>
      </c>
      <c r="J10" t="s">
        <v>5</v>
      </c>
      <c r="K10" t="s">
        <v>56</v>
      </c>
      <c r="L10">
        <v>25</v>
      </c>
    </row>
    <row r="11" spans="1:12" x14ac:dyDescent="0.25">
      <c r="A11" t="s">
        <v>49</v>
      </c>
      <c r="B11" t="s">
        <v>16</v>
      </c>
      <c r="C11" t="s">
        <v>57</v>
      </c>
      <c r="D11">
        <v>20</v>
      </c>
      <c r="I11" t="s">
        <v>49</v>
      </c>
      <c r="J11" t="s">
        <v>16</v>
      </c>
      <c r="K11" t="s">
        <v>57</v>
      </c>
      <c r="L11">
        <v>20</v>
      </c>
    </row>
    <row r="12" spans="1:12" x14ac:dyDescent="0.25">
      <c r="A12" t="s">
        <v>50</v>
      </c>
      <c r="B12" t="s">
        <v>17</v>
      </c>
      <c r="C12" t="s">
        <v>58</v>
      </c>
      <c r="D12">
        <v>20</v>
      </c>
      <c r="I12" t="s">
        <v>50</v>
      </c>
      <c r="J12" t="s">
        <v>17</v>
      </c>
      <c r="K12" t="s">
        <v>58</v>
      </c>
      <c r="L12">
        <v>20</v>
      </c>
    </row>
    <row r="13" spans="1:12" x14ac:dyDescent="0.25">
      <c r="A13" t="s">
        <v>47</v>
      </c>
      <c r="B13" t="s">
        <v>18</v>
      </c>
      <c r="C13" t="s">
        <v>51</v>
      </c>
      <c r="D13">
        <v>18</v>
      </c>
      <c r="I13" t="s">
        <v>47</v>
      </c>
      <c r="J13" t="s">
        <v>18</v>
      </c>
      <c r="K13" t="s">
        <v>51</v>
      </c>
      <c r="L13">
        <v>18</v>
      </c>
    </row>
    <row r="14" spans="1:12" x14ac:dyDescent="0.25">
      <c r="A14" t="s">
        <v>48</v>
      </c>
      <c r="B14" t="s">
        <v>0</v>
      </c>
      <c r="C14" t="s">
        <v>52</v>
      </c>
      <c r="D14">
        <v>17</v>
      </c>
      <c r="I14" t="s">
        <v>48</v>
      </c>
      <c r="J14" t="s">
        <v>0</v>
      </c>
      <c r="K14" t="s">
        <v>52</v>
      </c>
      <c r="L14">
        <v>17</v>
      </c>
    </row>
    <row r="15" spans="1:12" x14ac:dyDescent="0.25">
      <c r="A15" t="s">
        <v>49</v>
      </c>
      <c r="B15" t="s">
        <v>1</v>
      </c>
      <c r="C15" t="s">
        <v>53</v>
      </c>
      <c r="D15">
        <v>19</v>
      </c>
      <c r="I15" t="s">
        <v>49</v>
      </c>
      <c r="J15" t="s">
        <v>1</v>
      </c>
      <c r="K15" t="s">
        <v>53</v>
      </c>
      <c r="L15">
        <v>19</v>
      </c>
    </row>
    <row r="16" spans="1:12" x14ac:dyDescent="0.25">
      <c r="A16" t="s">
        <v>50</v>
      </c>
      <c r="B16" t="s">
        <v>2</v>
      </c>
      <c r="C16" t="s">
        <v>54</v>
      </c>
      <c r="D16">
        <v>18</v>
      </c>
      <c r="I16" t="s">
        <v>50</v>
      </c>
      <c r="J16" t="s">
        <v>2</v>
      </c>
      <c r="K16" t="s">
        <v>54</v>
      </c>
      <c r="L16">
        <v>18</v>
      </c>
    </row>
    <row r="17" spans="1:12" x14ac:dyDescent="0.25">
      <c r="A17" t="s">
        <v>47</v>
      </c>
      <c r="B17" t="s">
        <v>3</v>
      </c>
      <c r="C17" t="s">
        <v>55</v>
      </c>
      <c r="D17">
        <v>18</v>
      </c>
      <c r="I17" t="s">
        <v>47</v>
      </c>
      <c r="J17" t="s">
        <v>3</v>
      </c>
      <c r="K17" t="s">
        <v>55</v>
      </c>
      <c r="L17">
        <v>18</v>
      </c>
    </row>
    <row r="18" spans="1:12" x14ac:dyDescent="0.25">
      <c r="A18" t="s">
        <v>48</v>
      </c>
      <c r="B18" t="s">
        <v>4</v>
      </c>
      <c r="C18" t="s">
        <v>56</v>
      </c>
      <c r="D18">
        <v>17</v>
      </c>
      <c r="I18" t="s">
        <v>48</v>
      </c>
      <c r="J18" t="s">
        <v>4</v>
      </c>
      <c r="K18" t="s">
        <v>56</v>
      </c>
      <c r="L18">
        <v>17</v>
      </c>
    </row>
    <row r="19" spans="1:12" x14ac:dyDescent="0.25">
      <c r="A19" t="s">
        <v>49</v>
      </c>
      <c r="B19" t="s">
        <v>5</v>
      </c>
      <c r="C19" t="s">
        <v>57</v>
      </c>
      <c r="D19">
        <v>20</v>
      </c>
      <c r="I19" t="s">
        <v>49</v>
      </c>
      <c r="J19" t="s">
        <v>5</v>
      </c>
      <c r="K19" t="s">
        <v>57</v>
      </c>
      <c r="L19">
        <v>20</v>
      </c>
    </row>
    <row r="20" spans="1:12" x14ac:dyDescent="0.25">
      <c r="A20" t="s">
        <v>50</v>
      </c>
      <c r="B20" t="s">
        <v>16</v>
      </c>
      <c r="C20" t="s">
        <v>58</v>
      </c>
      <c r="D20">
        <v>20</v>
      </c>
      <c r="I20" t="s">
        <v>50</v>
      </c>
      <c r="J20" t="s">
        <v>16</v>
      </c>
      <c r="K20" t="s">
        <v>58</v>
      </c>
      <c r="L20">
        <v>20</v>
      </c>
    </row>
    <row r="21" spans="1:12" x14ac:dyDescent="0.25">
      <c r="A21" t="s">
        <v>47</v>
      </c>
      <c r="B21" t="s">
        <v>17</v>
      </c>
      <c r="C21" t="s">
        <v>54</v>
      </c>
      <c r="D21">
        <v>18</v>
      </c>
      <c r="I21" t="s">
        <v>47</v>
      </c>
      <c r="J21" t="s">
        <v>17</v>
      </c>
      <c r="K21" t="s">
        <v>54</v>
      </c>
      <c r="L21">
        <v>84</v>
      </c>
    </row>
    <row r="22" spans="1:12" x14ac:dyDescent="0.25">
      <c r="A22" t="s">
        <v>48</v>
      </c>
      <c r="B22" t="s">
        <v>18</v>
      </c>
      <c r="C22" t="s">
        <v>55</v>
      </c>
      <c r="D22">
        <v>18</v>
      </c>
      <c r="I22" t="s">
        <v>48</v>
      </c>
      <c r="J22" t="s">
        <v>18</v>
      </c>
      <c r="K22" t="s">
        <v>55</v>
      </c>
      <c r="L22">
        <v>18</v>
      </c>
    </row>
    <row r="23" spans="1:12" x14ac:dyDescent="0.25">
      <c r="A23" t="s">
        <v>49</v>
      </c>
      <c r="B23" t="s">
        <v>0</v>
      </c>
      <c r="C23" t="s">
        <v>56</v>
      </c>
      <c r="D23">
        <v>18</v>
      </c>
      <c r="I23" t="s">
        <v>49</v>
      </c>
      <c r="J23" t="s">
        <v>0</v>
      </c>
      <c r="K23" t="s">
        <v>56</v>
      </c>
      <c r="L23">
        <v>18</v>
      </c>
    </row>
    <row r="24" spans="1:12" x14ac:dyDescent="0.25">
      <c r="A24" t="s">
        <v>50</v>
      </c>
      <c r="B24" t="s">
        <v>1</v>
      </c>
      <c r="C24" t="s">
        <v>57</v>
      </c>
      <c r="D24">
        <v>17</v>
      </c>
      <c r="I24" t="s">
        <v>50</v>
      </c>
      <c r="J24" t="s">
        <v>1</v>
      </c>
      <c r="K24" t="s">
        <v>57</v>
      </c>
      <c r="L24">
        <v>17</v>
      </c>
    </row>
    <row r="25" spans="1:12" x14ac:dyDescent="0.25">
      <c r="A25" t="s">
        <v>49</v>
      </c>
      <c r="B25" t="s">
        <v>2</v>
      </c>
      <c r="C25" t="s">
        <v>58</v>
      </c>
      <c r="D25">
        <v>17</v>
      </c>
      <c r="I25" t="s">
        <v>49</v>
      </c>
      <c r="J25" t="s">
        <v>2</v>
      </c>
      <c r="K25" t="s">
        <v>58</v>
      </c>
      <c r="L25">
        <v>17</v>
      </c>
    </row>
    <row r="26" spans="1:12" x14ac:dyDescent="0.25">
      <c r="A26" t="s">
        <v>50</v>
      </c>
      <c r="B26" t="s">
        <v>3</v>
      </c>
      <c r="C26" t="s">
        <v>51</v>
      </c>
      <c r="D26">
        <v>20</v>
      </c>
      <c r="I26" t="s">
        <v>50</v>
      </c>
      <c r="J26" t="s">
        <v>3</v>
      </c>
      <c r="K26" t="s">
        <v>51</v>
      </c>
      <c r="L26">
        <v>20</v>
      </c>
    </row>
    <row r="27" spans="1:12" x14ac:dyDescent="0.25">
      <c r="A27" t="s">
        <v>47</v>
      </c>
      <c r="B27" t="s">
        <v>4</v>
      </c>
      <c r="C27" t="s">
        <v>52</v>
      </c>
      <c r="D27">
        <v>20</v>
      </c>
      <c r="I27" t="s">
        <v>47</v>
      </c>
      <c r="J27" t="s">
        <v>4</v>
      </c>
      <c r="K27" t="s">
        <v>52</v>
      </c>
      <c r="L27">
        <v>20</v>
      </c>
    </row>
    <row r="28" spans="1:12" x14ac:dyDescent="0.25">
      <c r="A28" t="s">
        <v>48</v>
      </c>
      <c r="B28" t="s">
        <v>5</v>
      </c>
      <c r="C28" t="s">
        <v>54</v>
      </c>
      <c r="D28">
        <v>20</v>
      </c>
      <c r="I28" t="s">
        <v>48</v>
      </c>
      <c r="J28" t="s">
        <v>5</v>
      </c>
      <c r="K28" t="s">
        <v>54</v>
      </c>
      <c r="L28">
        <v>20</v>
      </c>
    </row>
    <row r="29" spans="1:12" x14ac:dyDescent="0.25">
      <c r="A29" t="s">
        <v>49</v>
      </c>
      <c r="B29" t="s">
        <v>16</v>
      </c>
      <c r="C29" t="s">
        <v>55</v>
      </c>
      <c r="D29">
        <v>18</v>
      </c>
      <c r="I29" t="s">
        <v>49</v>
      </c>
      <c r="J29" t="s">
        <v>16</v>
      </c>
      <c r="K29" t="s">
        <v>55</v>
      </c>
      <c r="L29">
        <v>18</v>
      </c>
    </row>
    <row r="30" spans="1:12" x14ac:dyDescent="0.25">
      <c r="A30" t="s">
        <v>50</v>
      </c>
      <c r="B30" t="s">
        <v>17</v>
      </c>
      <c r="C30" t="s">
        <v>56</v>
      </c>
      <c r="D30">
        <v>20</v>
      </c>
      <c r="I30" t="s">
        <v>50</v>
      </c>
      <c r="J30" t="s">
        <v>17</v>
      </c>
      <c r="K30" t="s">
        <v>56</v>
      </c>
      <c r="L30">
        <v>20</v>
      </c>
    </row>
    <row r="31" spans="1:12" x14ac:dyDescent="0.25">
      <c r="A31" t="s">
        <v>47</v>
      </c>
      <c r="B31" t="s">
        <v>18</v>
      </c>
      <c r="C31" t="s">
        <v>57</v>
      </c>
      <c r="D31">
        <v>20</v>
      </c>
      <c r="I31" t="s">
        <v>47</v>
      </c>
      <c r="J31" t="s">
        <v>18</v>
      </c>
      <c r="K31" t="s">
        <v>57</v>
      </c>
      <c r="L31">
        <v>20</v>
      </c>
    </row>
  </sheetData>
  <dataConsolidate>
    <dataRefs count="3">
      <dataRef ref="A4:D31" sheet="DIFFERENZA TRA LISTE"/>
      <dataRef ref="I4:I31" sheet="DIFFERENZA TRA LISTE"/>
      <dataRef ref="I4:L31" sheet="DIFFERENZA TRA LISTE"/>
    </dataRefs>
  </dataConsolid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E4EC-8B4C-4A22-AD4B-1F50689042B0}">
  <dimension ref="A1:D9"/>
  <sheetViews>
    <sheetView workbookViewId="0">
      <selection activeCell="F19" sqref="F19"/>
    </sheetView>
  </sheetViews>
  <sheetFormatPr defaultRowHeight="15" x14ac:dyDescent="0.25"/>
  <sheetData>
    <row r="1" spans="1:4" x14ac:dyDescent="0.25">
      <c r="A1" t="s">
        <v>42</v>
      </c>
      <c r="B1" t="s">
        <v>44</v>
      </c>
      <c r="C1" t="s">
        <v>45</v>
      </c>
      <c r="D1" t="s">
        <v>46</v>
      </c>
    </row>
    <row r="2" spans="1:4" x14ac:dyDescent="0.25">
      <c r="A2" t="s">
        <v>49</v>
      </c>
      <c r="B2" t="s">
        <v>0</v>
      </c>
      <c r="C2" t="s">
        <v>51</v>
      </c>
      <c r="D2">
        <v>17</v>
      </c>
    </row>
    <row r="3" spans="1:4" x14ac:dyDescent="0.25">
      <c r="A3" t="s">
        <v>50</v>
      </c>
      <c r="B3" t="s">
        <v>1</v>
      </c>
      <c r="C3" t="s">
        <v>52</v>
      </c>
      <c r="D3">
        <v>17</v>
      </c>
    </row>
    <row r="4" spans="1:4" x14ac:dyDescent="0.25">
      <c r="A4" t="s">
        <v>47</v>
      </c>
      <c r="B4" t="s">
        <v>2</v>
      </c>
      <c r="C4" t="s">
        <v>53</v>
      </c>
      <c r="D4">
        <v>19</v>
      </c>
    </row>
    <row r="5" spans="1:4" x14ac:dyDescent="0.25">
      <c r="A5" t="s">
        <v>48</v>
      </c>
      <c r="B5" t="s">
        <v>3</v>
      </c>
      <c r="C5" t="s">
        <v>54</v>
      </c>
      <c r="D5">
        <v>18</v>
      </c>
    </row>
    <row r="6" spans="1:4" x14ac:dyDescent="0.25">
      <c r="A6" t="s">
        <v>47</v>
      </c>
      <c r="B6" t="s">
        <v>4</v>
      </c>
      <c r="C6" t="s">
        <v>55</v>
      </c>
      <c r="D6">
        <v>19</v>
      </c>
    </row>
    <row r="7" spans="1:4" x14ac:dyDescent="0.25">
      <c r="A7" t="s">
        <v>48</v>
      </c>
      <c r="B7" t="s">
        <v>5</v>
      </c>
      <c r="C7" t="s">
        <v>56</v>
      </c>
      <c r="D7">
        <v>19</v>
      </c>
    </row>
    <row r="8" spans="1:4" x14ac:dyDescent="0.25">
      <c r="A8" t="s">
        <v>49</v>
      </c>
      <c r="B8" t="s">
        <v>16</v>
      </c>
      <c r="C8" t="s">
        <v>57</v>
      </c>
      <c r="D8">
        <v>20</v>
      </c>
    </row>
    <row r="9" spans="1:4" x14ac:dyDescent="0.25">
      <c r="A9" t="s">
        <v>50</v>
      </c>
      <c r="B9" t="s">
        <v>17</v>
      </c>
      <c r="C9" t="s">
        <v>58</v>
      </c>
      <c r="D9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A9E7-70CE-4C5F-B664-480D1DBD006C}">
  <dimension ref="A2:D29"/>
  <sheetViews>
    <sheetView workbookViewId="0">
      <selection activeCell="I23" sqref="I23"/>
    </sheetView>
  </sheetViews>
  <sheetFormatPr defaultRowHeight="15" x14ac:dyDescent="0.25"/>
  <sheetData>
    <row r="2" spans="1:4" x14ac:dyDescent="0.25">
      <c r="A2" t="s">
        <v>42</v>
      </c>
      <c r="B2" t="s">
        <v>44</v>
      </c>
      <c r="C2" t="s">
        <v>45</v>
      </c>
      <c r="D2" t="s">
        <v>46</v>
      </c>
    </row>
    <row r="3" spans="1:4" x14ac:dyDescent="0.25">
      <c r="A3" t="s">
        <v>49</v>
      </c>
      <c r="B3" t="s">
        <v>0</v>
      </c>
      <c r="C3" t="s">
        <v>51</v>
      </c>
      <c r="D3">
        <v>17</v>
      </c>
    </row>
    <row r="4" spans="1:4" x14ac:dyDescent="0.25">
      <c r="A4" t="s">
        <v>50</v>
      </c>
      <c r="B4" t="s">
        <v>1</v>
      </c>
      <c r="C4" t="s">
        <v>52</v>
      </c>
      <c r="D4">
        <v>17</v>
      </c>
    </row>
    <row r="5" spans="1:4" x14ac:dyDescent="0.25">
      <c r="A5" t="s">
        <v>47</v>
      </c>
      <c r="B5" t="s">
        <v>2</v>
      </c>
      <c r="C5" t="s">
        <v>53</v>
      </c>
      <c r="D5">
        <v>19</v>
      </c>
    </row>
    <row r="6" spans="1:4" x14ac:dyDescent="0.25">
      <c r="A6" t="s">
        <v>48</v>
      </c>
      <c r="B6" t="s">
        <v>3</v>
      </c>
      <c r="C6" t="s">
        <v>54</v>
      </c>
      <c r="D6">
        <v>18</v>
      </c>
    </row>
    <row r="7" spans="1:4" x14ac:dyDescent="0.25">
      <c r="A7" t="s">
        <v>47</v>
      </c>
      <c r="B7" t="s">
        <v>4</v>
      </c>
      <c r="C7" t="s">
        <v>55</v>
      </c>
      <c r="D7">
        <v>19</v>
      </c>
    </row>
    <row r="8" spans="1:4" x14ac:dyDescent="0.25">
      <c r="A8" t="s">
        <v>48</v>
      </c>
      <c r="B8" t="s">
        <v>5</v>
      </c>
      <c r="C8" t="s">
        <v>56</v>
      </c>
      <c r="D8">
        <v>19</v>
      </c>
    </row>
    <row r="9" spans="1:4" x14ac:dyDescent="0.25">
      <c r="A9" t="s">
        <v>49</v>
      </c>
      <c r="B9" t="s">
        <v>16</v>
      </c>
      <c r="C9" t="s">
        <v>57</v>
      </c>
      <c r="D9">
        <v>20</v>
      </c>
    </row>
    <row r="10" spans="1:4" x14ac:dyDescent="0.25">
      <c r="A10" t="s">
        <v>50</v>
      </c>
      <c r="B10" t="s">
        <v>17</v>
      </c>
      <c r="C10" t="s">
        <v>58</v>
      </c>
      <c r="D10">
        <v>20</v>
      </c>
    </row>
    <row r="11" spans="1:4" x14ac:dyDescent="0.25">
      <c r="A11" t="s">
        <v>47</v>
      </c>
      <c r="B11" t="s">
        <v>18</v>
      </c>
      <c r="C11" t="s">
        <v>51</v>
      </c>
      <c r="D11">
        <v>18</v>
      </c>
    </row>
    <row r="12" spans="1:4" x14ac:dyDescent="0.25">
      <c r="A12" t="s">
        <v>48</v>
      </c>
      <c r="B12" t="s">
        <v>0</v>
      </c>
      <c r="C12" t="s">
        <v>52</v>
      </c>
      <c r="D12">
        <v>17</v>
      </c>
    </row>
    <row r="13" spans="1:4" x14ac:dyDescent="0.25">
      <c r="A13" t="s">
        <v>49</v>
      </c>
      <c r="B13" t="s">
        <v>1</v>
      </c>
      <c r="C13" t="s">
        <v>53</v>
      </c>
      <c r="D13">
        <v>19</v>
      </c>
    </row>
    <row r="14" spans="1:4" x14ac:dyDescent="0.25">
      <c r="A14" t="s">
        <v>50</v>
      </c>
      <c r="B14" t="s">
        <v>2</v>
      </c>
      <c r="C14" t="s">
        <v>54</v>
      </c>
      <c r="D14">
        <v>18</v>
      </c>
    </row>
    <row r="15" spans="1:4" x14ac:dyDescent="0.25">
      <c r="A15" t="s">
        <v>47</v>
      </c>
      <c r="B15" t="s">
        <v>3</v>
      </c>
      <c r="C15" t="s">
        <v>55</v>
      </c>
      <c r="D15">
        <v>18</v>
      </c>
    </row>
    <row r="16" spans="1:4" x14ac:dyDescent="0.25">
      <c r="A16" t="s">
        <v>48</v>
      </c>
      <c r="B16" t="s">
        <v>4</v>
      </c>
      <c r="C16" t="s">
        <v>56</v>
      </c>
      <c r="D16">
        <v>17</v>
      </c>
    </row>
    <row r="17" spans="1:4" x14ac:dyDescent="0.25">
      <c r="A17" t="s">
        <v>49</v>
      </c>
      <c r="B17" t="s">
        <v>5</v>
      </c>
      <c r="C17" t="s">
        <v>57</v>
      </c>
      <c r="D17">
        <v>20</v>
      </c>
    </row>
    <row r="18" spans="1:4" x14ac:dyDescent="0.25">
      <c r="A18" t="s">
        <v>50</v>
      </c>
      <c r="B18" t="s">
        <v>16</v>
      </c>
      <c r="C18" t="s">
        <v>58</v>
      </c>
      <c r="D18">
        <v>20</v>
      </c>
    </row>
    <row r="19" spans="1:4" x14ac:dyDescent="0.25">
      <c r="A19" t="s">
        <v>47</v>
      </c>
      <c r="B19" t="s">
        <v>17</v>
      </c>
      <c r="C19" t="s">
        <v>54</v>
      </c>
      <c r="D19">
        <v>18</v>
      </c>
    </row>
    <row r="20" spans="1:4" x14ac:dyDescent="0.25">
      <c r="A20" t="s">
        <v>48</v>
      </c>
      <c r="B20" t="s">
        <v>18</v>
      </c>
      <c r="C20" t="s">
        <v>55</v>
      </c>
      <c r="D20">
        <v>18</v>
      </c>
    </row>
    <row r="21" spans="1:4" x14ac:dyDescent="0.25">
      <c r="A21" t="s">
        <v>49</v>
      </c>
      <c r="B21" t="s">
        <v>0</v>
      </c>
      <c r="C21" t="s">
        <v>56</v>
      </c>
      <c r="D21">
        <v>18</v>
      </c>
    </row>
    <row r="22" spans="1:4" x14ac:dyDescent="0.25">
      <c r="A22" t="s">
        <v>50</v>
      </c>
      <c r="B22" t="s">
        <v>1</v>
      </c>
      <c r="C22" t="s">
        <v>57</v>
      </c>
      <c r="D22">
        <v>17</v>
      </c>
    </row>
    <row r="23" spans="1:4" x14ac:dyDescent="0.25">
      <c r="A23" t="s">
        <v>49</v>
      </c>
      <c r="B23" t="s">
        <v>2</v>
      </c>
      <c r="C23" t="s">
        <v>58</v>
      </c>
      <c r="D23">
        <v>17</v>
      </c>
    </row>
    <row r="24" spans="1:4" x14ac:dyDescent="0.25">
      <c r="A24" t="s">
        <v>50</v>
      </c>
      <c r="B24" t="s">
        <v>3</v>
      </c>
      <c r="C24" t="s">
        <v>51</v>
      </c>
      <c r="D24">
        <v>20</v>
      </c>
    </row>
    <row r="25" spans="1:4" x14ac:dyDescent="0.25">
      <c r="A25" t="s">
        <v>47</v>
      </c>
      <c r="B25" t="s">
        <v>4</v>
      </c>
      <c r="C25" t="s">
        <v>52</v>
      </c>
      <c r="D25">
        <v>20</v>
      </c>
    </row>
    <row r="26" spans="1:4" x14ac:dyDescent="0.25">
      <c r="A26" t="s">
        <v>48</v>
      </c>
      <c r="B26" t="s">
        <v>5</v>
      </c>
      <c r="C26" t="s">
        <v>54</v>
      </c>
      <c r="D26">
        <v>20</v>
      </c>
    </row>
    <row r="27" spans="1:4" x14ac:dyDescent="0.25">
      <c r="A27" t="s">
        <v>49</v>
      </c>
      <c r="B27" t="s">
        <v>16</v>
      </c>
      <c r="C27" t="s">
        <v>55</v>
      </c>
      <c r="D27">
        <v>18</v>
      </c>
    </row>
    <row r="28" spans="1:4" x14ac:dyDescent="0.25">
      <c r="A28" t="s">
        <v>50</v>
      </c>
      <c r="B28" t="s">
        <v>17</v>
      </c>
      <c r="C28" t="s">
        <v>56</v>
      </c>
      <c r="D28">
        <v>20</v>
      </c>
    </row>
    <row r="29" spans="1:4" x14ac:dyDescent="0.25">
      <c r="A29" t="s">
        <v>47</v>
      </c>
      <c r="B29" t="s">
        <v>18</v>
      </c>
      <c r="C29" t="s">
        <v>57</v>
      </c>
      <c r="D29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48A5-0194-4C2A-A9F1-4D67F8E58DDD}">
  <dimension ref="A4:D31"/>
  <sheetViews>
    <sheetView workbookViewId="0">
      <selection activeCell="H7" sqref="H7"/>
    </sheetView>
  </sheetViews>
  <sheetFormatPr defaultRowHeight="15" x14ac:dyDescent="0.25"/>
  <sheetData>
    <row r="4" spans="1:4" x14ac:dyDescent="0.25">
      <c r="A4" t="s">
        <v>42</v>
      </c>
      <c r="B4" t="s">
        <v>44</v>
      </c>
      <c r="C4" t="s">
        <v>45</v>
      </c>
      <c r="D4" t="s">
        <v>46</v>
      </c>
    </row>
    <row r="5" spans="1:4" x14ac:dyDescent="0.25">
      <c r="A5" t="s">
        <v>49</v>
      </c>
      <c r="B5" t="s">
        <v>0</v>
      </c>
      <c r="C5" t="s">
        <v>51</v>
      </c>
      <c r="D5">
        <v>17</v>
      </c>
    </row>
    <row r="6" spans="1:4" x14ac:dyDescent="0.25">
      <c r="A6" t="s">
        <v>50</v>
      </c>
      <c r="B6" t="s">
        <v>1</v>
      </c>
      <c r="C6" t="s">
        <v>52</v>
      </c>
      <c r="D6">
        <v>17</v>
      </c>
    </row>
    <row r="7" spans="1:4" x14ac:dyDescent="0.25">
      <c r="A7" t="s">
        <v>47</v>
      </c>
      <c r="B7" t="s">
        <v>2</v>
      </c>
      <c r="C7" t="s">
        <v>53</v>
      </c>
      <c r="D7">
        <v>19</v>
      </c>
    </row>
    <row r="8" spans="1:4" x14ac:dyDescent="0.25">
      <c r="A8" t="s">
        <v>48</v>
      </c>
      <c r="B8" t="s">
        <v>3</v>
      </c>
      <c r="C8" t="s">
        <v>54</v>
      </c>
      <c r="D8">
        <v>18</v>
      </c>
    </row>
    <row r="9" spans="1:4" x14ac:dyDescent="0.25">
      <c r="A9" t="s">
        <v>47</v>
      </c>
      <c r="B9" t="s">
        <v>4</v>
      </c>
      <c r="C9" t="s">
        <v>55</v>
      </c>
      <c r="D9">
        <v>19</v>
      </c>
    </row>
    <row r="10" spans="1:4" x14ac:dyDescent="0.25">
      <c r="A10" t="s">
        <v>48</v>
      </c>
      <c r="B10" t="s">
        <v>5</v>
      </c>
      <c r="C10" t="s">
        <v>56</v>
      </c>
      <c r="D10">
        <v>19</v>
      </c>
    </row>
    <row r="11" spans="1:4" x14ac:dyDescent="0.25">
      <c r="A11" t="s">
        <v>49</v>
      </c>
      <c r="B11" t="s">
        <v>16</v>
      </c>
      <c r="C11" t="s">
        <v>57</v>
      </c>
      <c r="D11">
        <v>20</v>
      </c>
    </row>
    <row r="12" spans="1:4" x14ac:dyDescent="0.25">
      <c r="A12" t="s">
        <v>50</v>
      </c>
      <c r="B12" t="s">
        <v>17</v>
      </c>
      <c r="C12" t="s">
        <v>58</v>
      </c>
      <c r="D12">
        <v>20</v>
      </c>
    </row>
    <row r="13" spans="1:4" x14ac:dyDescent="0.25">
      <c r="A13" t="s">
        <v>47</v>
      </c>
      <c r="B13" t="s">
        <v>18</v>
      </c>
      <c r="C13" t="s">
        <v>51</v>
      </c>
      <c r="D13">
        <v>18</v>
      </c>
    </row>
    <row r="14" spans="1:4" x14ac:dyDescent="0.25">
      <c r="A14" t="s">
        <v>48</v>
      </c>
      <c r="B14" t="s">
        <v>0</v>
      </c>
      <c r="C14" t="s">
        <v>52</v>
      </c>
      <c r="D14">
        <v>17</v>
      </c>
    </row>
    <row r="15" spans="1:4" x14ac:dyDescent="0.25">
      <c r="A15" t="s">
        <v>49</v>
      </c>
      <c r="B15" t="s">
        <v>1</v>
      </c>
      <c r="C15" t="s">
        <v>53</v>
      </c>
      <c r="D15">
        <v>19</v>
      </c>
    </row>
    <row r="16" spans="1:4" x14ac:dyDescent="0.25">
      <c r="A16" t="s">
        <v>50</v>
      </c>
      <c r="B16" t="s">
        <v>2</v>
      </c>
      <c r="C16" t="s">
        <v>54</v>
      </c>
      <c r="D16">
        <v>18</v>
      </c>
    </row>
    <row r="17" spans="1:4" x14ac:dyDescent="0.25">
      <c r="A17" t="s">
        <v>47</v>
      </c>
      <c r="B17" t="s">
        <v>3</v>
      </c>
      <c r="C17" t="s">
        <v>55</v>
      </c>
      <c r="D17">
        <v>18</v>
      </c>
    </row>
    <row r="18" spans="1:4" x14ac:dyDescent="0.25">
      <c r="A18" t="s">
        <v>48</v>
      </c>
      <c r="B18" t="s">
        <v>4</v>
      </c>
      <c r="C18" t="s">
        <v>56</v>
      </c>
      <c r="D18">
        <v>17</v>
      </c>
    </row>
    <row r="19" spans="1:4" x14ac:dyDescent="0.25">
      <c r="A19" t="s">
        <v>49</v>
      </c>
      <c r="B19" t="s">
        <v>5</v>
      </c>
      <c r="C19" t="s">
        <v>57</v>
      </c>
      <c r="D19">
        <v>20</v>
      </c>
    </row>
    <row r="20" spans="1:4" x14ac:dyDescent="0.25">
      <c r="A20" t="s">
        <v>50</v>
      </c>
      <c r="B20" t="s">
        <v>16</v>
      </c>
      <c r="C20" t="s">
        <v>58</v>
      </c>
      <c r="D20">
        <v>20</v>
      </c>
    </row>
    <row r="21" spans="1:4" x14ac:dyDescent="0.25">
      <c r="A21" t="s">
        <v>47</v>
      </c>
      <c r="B21" t="s">
        <v>17</v>
      </c>
      <c r="C21" t="s">
        <v>54</v>
      </c>
      <c r="D21">
        <v>18</v>
      </c>
    </row>
    <row r="22" spans="1:4" x14ac:dyDescent="0.25">
      <c r="A22" t="s">
        <v>48</v>
      </c>
      <c r="B22" t="s">
        <v>18</v>
      </c>
      <c r="C22" t="s">
        <v>55</v>
      </c>
      <c r="D22">
        <v>18</v>
      </c>
    </row>
    <row r="23" spans="1:4" x14ac:dyDescent="0.25">
      <c r="A23" t="s">
        <v>49</v>
      </c>
      <c r="B23" t="s">
        <v>0</v>
      </c>
      <c r="C23" t="s">
        <v>56</v>
      </c>
      <c r="D23">
        <v>18</v>
      </c>
    </row>
    <row r="24" spans="1:4" x14ac:dyDescent="0.25">
      <c r="A24" t="s">
        <v>50</v>
      </c>
      <c r="B24" t="s">
        <v>1</v>
      </c>
      <c r="C24" t="s">
        <v>57</v>
      </c>
      <c r="D24">
        <v>17</v>
      </c>
    </row>
    <row r="25" spans="1:4" x14ac:dyDescent="0.25">
      <c r="A25" t="s">
        <v>49</v>
      </c>
      <c r="B25" t="s">
        <v>2</v>
      </c>
      <c r="C25" t="s">
        <v>58</v>
      </c>
      <c r="D25">
        <v>17</v>
      </c>
    </row>
    <row r="26" spans="1:4" x14ac:dyDescent="0.25">
      <c r="A26" t="s">
        <v>50</v>
      </c>
      <c r="B26" t="s">
        <v>3</v>
      </c>
      <c r="C26" t="s">
        <v>51</v>
      </c>
      <c r="D26">
        <v>20</v>
      </c>
    </row>
    <row r="27" spans="1:4" x14ac:dyDescent="0.25">
      <c r="A27" t="s">
        <v>47</v>
      </c>
      <c r="B27" t="s">
        <v>4</v>
      </c>
      <c r="C27" t="s">
        <v>52</v>
      </c>
      <c r="D27">
        <v>20</v>
      </c>
    </row>
    <row r="28" spans="1:4" x14ac:dyDescent="0.25">
      <c r="A28" t="s">
        <v>48</v>
      </c>
      <c r="B28" t="s">
        <v>5</v>
      </c>
      <c r="C28" t="s">
        <v>54</v>
      </c>
      <c r="D28">
        <v>20</v>
      </c>
    </row>
    <row r="29" spans="1:4" x14ac:dyDescent="0.25">
      <c r="A29" t="s">
        <v>49</v>
      </c>
      <c r="B29" t="s">
        <v>16</v>
      </c>
      <c r="C29" t="s">
        <v>55</v>
      </c>
      <c r="D29">
        <v>18</v>
      </c>
    </row>
    <row r="30" spans="1:4" x14ac:dyDescent="0.25">
      <c r="A30" t="s">
        <v>50</v>
      </c>
      <c r="B30" t="s">
        <v>17</v>
      </c>
      <c r="C30" t="s">
        <v>56</v>
      </c>
      <c r="D30">
        <v>20</v>
      </c>
    </row>
    <row r="31" spans="1:4" x14ac:dyDescent="0.25">
      <c r="A31" t="s">
        <v>47</v>
      </c>
      <c r="B31" t="s">
        <v>18</v>
      </c>
      <c r="C31" t="s">
        <v>57</v>
      </c>
      <c r="D31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0230-6B91-41E1-867D-5E7CFC6CA416}">
  <dimension ref="A2:C8"/>
  <sheetViews>
    <sheetView workbookViewId="0">
      <selection activeCell="I13" sqref="I13"/>
    </sheetView>
  </sheetViews>
  <sheetFormatPr defaultRowHeight="15" x14ac:dyDescent="0.25"/>
  <sheetData>
    <row r="2" spans="1:3" x14ac:dyDescent="0.25">
      <c r="A2" t="s">
        <v>98</v>
      </c>
      <c r="B2" t="s">
        <v>99</v>
      </c>
      <c r="C2" t="s">
        <v>100</v>
      </c>
    </row>
    <row r="3" spans="1:3" x14ac:dyDescent="0.25">
      <c r="A3">
        <v>45</v>
      </c>
      <c r="B3">
        <v>15</v>
      </c>
    </row>
    <row r="4" spans="1:3" x14ac:dyDescent="0.25">
      <c r="A4">
        <v>46</v>
      </c>
      <c r="B4">
        <v>30</v>
      </c>
    </row>
    <row r="5" spans="1:3" x14ac:dyDescent="0.25">
      <c r="A5">
        <v>47</v>
      </c>
      <c r="B5">
        <v>12</v>
      </c>
    </row>
    <row r="6" spans="1:3" x14ac:dyDescent="0.25">
      <c r="A6">
        <v>48</v>
      </c>
      <c r="B6">
        <v>12</v>
      </c>
    </row>
    <row r="7" spans="1:3" x14ac:dyDescent="0.25">
      <c r="A7">
        <v>49</v>
      </c>
      <c r="B7">
        <v>0</v>
      </c>
    </row>
    <row r="8" spans="1:3" x14ac:dyDescent="0.25">
      <c r="A8">
        <v>50</v>
      </c>
      <c r="B8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38D5-B8EB-4C96-B38D-7B04CA54D5E8}">
  <dimension ref="A4:I31"/>
  <sheetViews>
    <sheetView workbookViewId="0">
      <selection activeCell="I5" sqref="I5"/>
    </sheetView>
  </sheetViews>
  <sheetFormatPr defaultRowHeight="15" x14ac:dyDescent="0.25"/>
  <cols>
    <col min="5" max="5" width="30.5703125" customWidth="1"/>
    <col min="8" max="8" width="16.85546875" customWidth="1"/>
  </cols>
  <sheetData>
    <row r="4" spans="1:9" x14ac:dyDescent="0.25">
      <c r="B4" t="s">
        <v>44</v>
      </c>
      <c r="C4" t="s">
        <v>45</v>
      </c>
      <c r="D4" t="s">
        <v>46</v>
      </c>
      <c r="G4" t="s">
        <v>61</v>
      </c>
      <c r="H4" t="s">
        <v>45</v>
      </c>
      <c r="I4" t="s">
        <v>62</v>
      </c>
    </row>
    <row r="5" spans="1:9" x14ac:dyDescent="0.25">
      <c r="A5" t="s">
        <v>6</v>
      </c>
      <c r="B5" t="s">
        <v>0</v>
      </c>
      <c r="C5" t="s">
        <v>51</v>
      </c>
      <c r="D5">
        <v>17</v>
      </c>
      <c r="E5" s="79"/>
      <c r="G5" t="s">
        <v>6</v>
      </c>
    </row>
    <row r="6" spans="1:9" x14ac:dyDescent="0.25">
      <c r="A6" t="s">
        <v>6</v>
      </c>
      <c r="B6" t="s">
        <v>1</v>
      </c>
      <c r="C6" t="s">
        <v>52</v>
      </c>
      <c r="D6">
        <v>17</v>
      </c>
      <c r="E6" s="79"/>
      <c r="G6" t="s">
        <v>63</v>
      </c>
      <c r="H6" t="s">
        <v>52</v>
      </c>
    </row>
    <row r="7" spans="1:9" x14ac:dyDescent="0.25">
      <c r="A7" t="s">
        <v>6</v>
      </c>
      <c r="B7" t="s">
        <v>2</v>
      </c>
      <c r="C7" t="s">
        <v>53</v>
      </c>
      <c r="D7">
        <v>19</v>
      </c>
      <c r="E7" s="79"/>
    </row>
    <row r="8" spans="1:9" x14ac:dyDescent="0.25">
      <c r="A8" t="s">
        <v>6</v>
      </c>
      <c r="B8" t="s">
        <v>3</v>
      </c>
      <c r="C8" t="s">
        <v>54</v>
      </c>
      <c r="D8">
        <v>18</v>
      </c>
      <c r="E8" s="79"/>
    </row>
    <row r="9" spans="1:9" x14ac:dyDescent="0.25">
      <c r="A9" t="s">
        <v>6</v>
      </c>
      <c r="B9" t="s">
        <v>4</v>
      </c>
      <c r="C9" t="s">
        <v>55</v>
      </c>
      <c r="D9">
        <v>19</v>
      </c>
      <c r="E9" s="79"/>
    </row>
    <row r="10" spans="1:9" x14ac:dyDescent="0.25">
      <c r="A10" t="s">
        <v>6</v>
      </c>
      <c r="B10" t="s">
        <v>5</v>
      </c>
      <c r="C10" t="s">
        <v>56</v>
      </c>
      <c r="D10">
        <v>19</v>
      </c>
      <c r="E10" s="79"/>
      <c r="H10" t="s">
        <v>64</v>
      </c>
    </row>
    <row r="11" spans="1:9" x14ac:dyDescent="0.25">
      <c r="A11" t="s">
        <v>7</v>
      </c>
      <c r="B11" t="s">
        <v>16</v>
      </c>
      <c r="C11" t="s">
        <v>57</v>
      </c>
      <c r="D11">
        <v>20</v>
      </c>
      <c r="E11" s="79"/>
    </row>
    <row r="12" spans="1:9" x14ac:dyDescent="0.25">
      <c r="A12" t="s">
        <v>7</v>
      </c>
      <c r="B12" t="s">
        <v>17</v>
      </c>
      <c r="C12" t="s">
        <v>58</v>
      </c>
      <c r="D12">
        <v>20</v>
      </c>
      <c r="E12" s="79"/>
    </row>
    <row r="13" spans="1:9" x14ac:dyDescent="0.25">
      <c r="A13" t="s">
        <v>7</v>
      </c>
      <c r="B13" t="s">
        <v>18</v>
      </c>
      <c r="C13" t="s">
        <v>51</v>
      </c>
      <c r="D13">
        <v>18</v>
      </c>
      <c r="E13" s="79"/>
    </row>
    <row r="14" spans="1:9" x14ac:dyDescent="0.25">
      <c r="A14" t="s">
        <v>7</v>
      </c>
      <c r="B14" t="s">
        <v>0</v>
      </c>
      <c r="C14" t="s">
        <v>52</v>
      </c>
      <c r="D14">
        <v>17</v>
      </c>
      <c r="E14" s="79"/>
    </row>
    <row r="15" spans="1:9" x14ac:dyDescent="0.25">
      <c r="A15" t="s">
        <v>7</v>
      </c>
      <c r="B15" t="s">
        <v>1</v>
      </c>
      <c r="C15" t="s">
        <v>53</v>
      </c>
      <c r="D15">
        <v>19</v>
      </c>
      <c r="E15" s="79"/>
    </row>
    <row r="16" spans="1:9" x14ac:dyDescent="0.25">
      <c r="A16" t="s">
        <v>7</v>
      </c>
      <c r="B16" t="s">
        <v>2</v>
      </c>
      <c r="C16" t="s">
        <v>54</v>
      </c>
      <c r="D16">
        <v>18</v>
      </c>
      <c r="E16" s="79"/>
    </row>
    <row r="17" spans="1:5" x14ac:dyDescent="0.25">
      <c r="A17" t="s">
        <v>7</v>
      </c>
      <c r="B17" t="s">
        <v>3</v>
      </c>
      <c r="C17" t="s">
        <v>55</v>
      </c>
      <c r="D17">
        <v>18</v>
      </c>
      <c r="E17" s="79"/>
    </row>
    <row r="18" spans="1:5" x14ac:dyDescent="0.25">
      <c r="A18" t="s">
        <v>7</v>
      </c>
      <c r="B18" t="s">
        <v>4</v>
      </c>
      <c r="C18" t="s">
        <v>56</v>
      </c>
      <c r="D18">
        <v>17</v>
      </c>
      <c r="E18" s="79"/>
    </row>
    <row r="19" spans="1:5" x14ac:dyDescent="0.25">
      <c r="A19" t="s">
        <v>7</v>
      </c>
      <c r="B19" t="s">
        <v>5</v>
      </c>
      <c r="C19" t="s">
        <v>57</v>
      </c>
      <c r="D19">
        <v>20</v>
      </c>
      <c r="E19" s="79"/>
    </row>
    <row r="20" spans="1:5" x14ac:dyDescent="0.25">
      <c r="A20" t="s">
        <v>7</v>
      </c>
      <c r="B20" t="s">
        <v>16</v>
      </c>
      <c r="C20" t="s">
        <v>58</v>
      </c>
      <c r="D20">
        <v>20</v>
      </c>
      <c r="E20" s="79"/>
    </row>
    <row r="21" spans="1:5" x14ac:dyDescent="0.25">
      <c r="A21" t="s">
        <v>7</v>
      </c>
      <c r="B21" t="s">
        <v>17</v>
      </c>
      <c r="C21" t="s">
        <v>54</v>
      </c>
      <c r="D21">
        <v>18</v>
      </c>
      <c r="E21" s="79"/>
    </row>
    <row r="22" spans="1:5" x14ac:dyDescent="0.25">
      <c r="A22" t="s">
        <v>8</v>
      </c>
      <c r="B22" t="s">
        <v>18</v>
      </c>
      <c r="C22" t="s">
        <v>55</v>
      </c>
      <c r="D22">
        <v>18</v>
      </c>
      <c r="E22" s="79"/>
    </row>
    <row r="23" spans="1:5" x14ac:dyDescent="0.25">
      <c r="A23" t="s">
        <v>8</v>
      </c>
      <c r="B23" t="s">
        <v>0</v>
      </c>
      <c r="C23" t="s">
        <v>56</v>
      </c>
      <c r="D23">
        <v>18</v>
      </c>
      <c r="E23" s="79"/>
    </row>
    <row r="24" spans="1:5" x14ac:dyDescent="0.25">
      <c r="A24" t="s">
        <v>8</v>
      </c>
      <c r="B24" t="s">
        <v>1</v>
      </c>
      <c r="C24" t="s">
        <v>57</v>
      </c>
      <c r="D24">
        <v>17</v>
      </c>
      <c r="E24" s="79"/>
    </row>
    <row r="25" spans="1:5" x14ac:dyDescent="0.25">
      <c r="A25" t="s">
        <v>8</v>
      </c>
      <c r="B25" t="s">
        <v>2</v>
      </c>
      <c r="C25" t="s">
        <v>58</v>
      </c>
      <c r="D25">
        <v>17</v>
      </c>
      <c r="E25" s="79"/>
    </row>
    <row r="26" spans="1:5" x14ac:dyDescent="0.25">
      <c r="A26" t="s">
        <v>8</v>
      </c>
      <c r="B26" t="s">
        <v>3</v>
      </c>
      <c r="C26" t="s">
        <v>51</v>
      </c>
      <c r="D26">
        <v>20</v>
      </c>
      <c r="E26" s="79"/>
    </row>
    <row r="27" spans="1:5" x14ac:dyDescent="0.25">
      <c r="A27" t="s">
        <v>8</v>
      </c>
      <c r="B27" t="s">
        <v>4</v>
      </c>
      <c r="C27" t="s">
        <v>52</v>
      </c>
      <c r="D27">
        <v>20</v>
      </c>
      <c r="E27" s="79"/>
    </row>
    <row r="28" spans="1:5" x14ac:dyDescent="0.25">
      <c r="A28" t="s">
        <v>8</v>
      </c>
      <c r="B28" t="s">
        <v>5</v>
      </c>
      <c r="C28" t="s">
        <v>54</v>
      </c>
      <c r="D28">
        <v>20</v>
      </c>
      <c r="E28" s="79"/>
    </row>
    <row r="29" spans="1:5" x14ac:dyDescent="0.25">
      <c r="A29" t="s">
        <v>8</v>
      </c>
      <c r="B29" t="s">
        <v>16</v>
      </c>
      <c r="C29" t="s">
        <v>55</v>
      </c>
      <c r="D29">
        <v>18</v>
      </c>
      <c r="E29" s="79"/>
    </row>
    <row r="30" spans="1:5" x14ac:dyDescent="0.25">
      <c r="A30" t="s">
        <v>8</v>
      </c>
      <c r="B30" t="s">
        <v>17</v>
      </c>
      <c r="C30" t="s">
        <v>56</v>
      </c>
      <c r="D30">
        <v>20</v>
      </c>
      <c r="E30" s="79"/>
    </row>
    <row r="31" spans="1:5" x14ac:dyDescent="0.25">
      <c r="A31" t="s">
        <v>8</v>
      </c>
      <c r="B31" t="s">
        <v>18</v>
      </c>
      <c r="C31" t="s">
        <v>57</v>
      </c>
      <c r="D31">
        <v>20</v>
      </c>
      <c r="E31" s="7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D63B-0C9A-4F22-8573-FE0DAAAA4A80}">
  <dimension ref="A2:A29"/>
  <sheetViews>
    <sheetView workbookViewId="0">
      <selection activeCell="N17" sqref="N17"/>
    </sheetView>
  </sheetViews>
  <sheetFormatPr defaultRowHeight="15" x14ac:dyDescent="0.25"/>
  <sheetData>
    <row r="2" spans="1:1" x14ac:dyDescent="0.25">
      <c r="A2" t="s">
        <v>45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51</v>
      </c>
    </row>
    <row r="25" spans="1:1" x14ac:dyDescent="0.25">
      <c r="A25" t="s">
        <v>52</v>
      </c>
    </row>
    <row r="26" spans="1:1" x14ac:dyDescent="0.25">
      <c r="A26" t="s">
        <v>54</v>
      </c>
    </row>
    <row r="27" spans="1:1" x14ac:dyDescent="0.25">
      <c r="A27" t="s">
        <v>55</v>
      </c>
    </row>
    <row r="28" spans="1:1" x14ac:dyDescent="0.25">
      <c r="A28" t="s">
        <v>56</v>
      </c>
    </row>
    <row r="29" spans="1:1" x14ac:dyDescent="0.25">
      <c r="A29" t="s">
        <v>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A7CF-7742-4F22-8F37-46890CC9DFF2}">
  <dimension ref="A3:B4"/>
  <sheetViews>
    <sheetView workbookViewId="0">
      <selection activeCell="M18" sqref="M18"/>
    </sheetView>
  </sheetViews>
  <sheetFormatPr defaultRowHeight="15" x14ac:dyDescent="0.25"/>
  <sheetData>
    <row r="3" spans="1:2" x14ac:dyDescent="0.25">
      <c r="A3" t="s">
        <v>65</v>
      </c>
      <c r="B3" t="s">
        <v>66</v>
      </c>
    </row>
    <row r="4" spans="1:2" x14ac:dyDescent="0.25">
      <c r="A4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7345-893D-4EFD-8600-7CD5A26F24E4}">
  <dimension ref="A1:P28"/>
  <sheetViews>
    <sheetView tabSelected="1" workbookViewId="0">
      <selection activeCell="R14" sqref="R14"/>
    </sheetView>
  </sheetViews>
  <sheetFormatPr defaultRowHeight="15" x14ac:dyDescent="0.25"/>
  <cols>
    <col min="1" max="1" width="18.28515625" bestFit="1" customWidth="1"/>
    <col min="2" max="2" width="9.42578125" bestFit="1" customWidth="1"/>
    <col min="3" max="3" width="22.85546875" bestFit="1" customWidth="1"/>
    <col min="4" max="28" width="10.7109375" bestFit="1" customWidth="1"/>
    <col min="29" max="29" width="22.85546875" bestFit="1" customWidth="1"/>
    <col min="30" max="55" width="10.7109375" bestFit="1" customWidth="1"/>
    <col min="56" max="56" width="13.5703125" bestFit="1" customWidth="1"/>
    <col min="57" max="57" width="28.7109375" bestFit="1" customWidth="1"/>
  </cols>
  <sheetData>
    <row r="1" spans="1:3" x14ac:dyDescent="0.25">
      <c r="A1" s="80" t="s">
        <v>67</v>
      </c>
      <c r="B1" t="s">
        <v>107</v>
      </c>
    </row>
    <row r="3" spans="1:3" x14ac:dyDescent="0.25">
      <c r="A3" s="80" t="s">
        <v>102</v>
      </c>
      <c r="B3" t="s">
        <v>106</v>
      </c>
      <c r="C3" t="s">
        <v>104</v>
      </c>
    </row>
    <row r="4" spans="1:3" x14ac:dyDescent="0.25">
      <c r="A4" s="81" t="s">
        <v>2</v>
      </c>
      <c r="B4" s="82">
        <v>646</v>
      </c>
      <c r="C4" s="82">
        <v>3</v>
      </c>
    </row>
    <row r="5" spans="1:3" x14ac:dyDescent="0.25">
      <c r="A5" s="81" t="s">
        <v>16</v>
      </c>
      <c r="B5" s="82">
        <v>753</v>
      </c>
      <c r="C5" s="82">
        <v>3</v>
      </c>
    </row>
    <row r="6" spans="1:3" x14ac:dyDescent="0.25">
      <c r="A6" s="81" t="s">
        <v>18</v>
      </c>
      <c r="B6" s="82">
        <v>1980</v>
      </c>
      <c r="C6" s="82">
        <v>11</v>
      </c>
    </row>
    <row r="7" spans="1:3" x14ac:dyDescent="0.25">
      <c r="A7" s="81" t="s">
        <v>4</v>
      </c>
      <c r="B7" s="82">
        <v>544</v>
      </c>
      <c r="C7" s="82">
        <v>3</v>
      </c>
    </row>
    <row r="8" spans="1:3" x14ac:dyDescent="0.25">
      <c r="A8" s="81" t="s">
        <v>0</v>
      </c>
      <c r="B8" s="82">
        <v>494</v>
      </c>
      <c r="C8" s="82">
        <v>3</v>
      </c>
    </row>
    <row r="9" spans="1:3" x14ac:dyDescent="0.25">
      <c r="A9" s="81" t="s">
        <v>5</v>
      </c>
      <c r="B9" s="82">
        <v>601</v>
      </c>
      <c r="C9" s="82">
        <v>3</v>
      </c>
    </row>
    <row r="10" spans="1:3" x14ac:dyDescent="0.25">
      <c r="A10" s="81" t="s">
        <v>17</v>
      </c>
      <c r="B10" s="82">
        <v>755</v>
      </c>
      <c r="C10" s="82">
        <v>3</v>
      </c>
    </row>
    <row r="11" spans="1:3" x14ac:dyDescent="0.25">
      <c r="A11" s="81" t="s">
        <v>3</v>
      </c>
      <c r="B11" s="82">
        <v>741</v>
      </c>
      <c r="C11" s="82">
        <v>3</v>
      </c>
    </row>
    <row r="12" spans="1:3" x14ac:dyDescent="0.25">
      <c r="A12" s="81" t="s">
        <v>1</v>
      </c>
      <c r="B12" s="82">
        <v>686</v>
      </c>
      <c r="C12" s="82">
        <v>3</v>
      </c>
    </row>
    <row r="13" spans="1:3" x14ac:dyDescent="0.25">
      <c r="A13" s="81" t="s">
        <v>105</v>
      </c>
      <c r="B13" s="82">
        <v>170</v>
      </c>
      <c r="C13" s="82">
        <v>1</v>
      </c>
    </row>
    <row r="14" spans="1:3" x14ac:dyDescent="0.25">
      <c r="A14" s="81" t="s">
        <v>103</v>
      </c>
      <c r="B14" s="82">
        <v>7370</v>
      </c>
      <c r="C14" s="82">
        <v>36</v>
      </c>
    </row>
    <row r="17" spans="9:16" x14ac:dyDescent="0.25">
      <c r="I17" s="83"/>
      <c r="J17" s="83"/>
      <c r="K17" s="83"/>
      <c r="L17" s="83"/>
      <c r="M17" s="84"/>
      <c r="N17" s="84"/>
      <c r="O17" s="83"/>
      <c r="P17" s="83"/>
    </row>
    <row r="18" spans="9:16" x14ac:dyDescent="0.25">
      <c r="I18" s="83"/>
      <c r="J18" s="83"/>
      <c r="K18" s="83"/>
      <c r="L18" s="83"/>
      <c r="M18" s="84"/>
      <c r="N18" s="84"/>
      <c r="O18" s="83"/>
      <c r="P18" s="83"/>
    </row>
    <row r="19" spans="9:16" x14ac:dyDescent="0.25">
      <c r="I19" s="83"/>
      <c r="J19" s="83"/>
      <c r="K19" s="83"/>
      <c r="L19" s="83"/>
      <c r="M19" s="84"/>
      <c r="N19" s="84"/>
      <c r="O19" s="83"/>
      <c r="P19" s="83"/>
    </row>
    <row r="20" spans="9:16" x14ac:dyDescent="0.25">
      <c r="I20" s="83"/>
      <c r="J20" s="83"/>
      <c r="K20" s="83"/>
      <c r="L20" s="83"/>
      <c r="M20" s="84"/>
      <c r="N20" s="84"/>
      <c r="O20" s="83"/>
      <c r="P20" s="83"/>
    </row>
    <row r="21" spans="9:16" x14ac:dyDescent="0.25">
      <c r="I21" s="83"/>
      <c r="J21" s="83"/>
      <c r="K21" s="83"/>
      <c r="L21" s="83"/>
      <c r="M21" s="84"/>
      <c r="N21" s="84"/>
      <c r="O21" s="83"/>
      <c r="P21" s="83"/>
    </row>
    <row r="22" spans="9:16" x14ac:dyDescent="0.25">
      <c r="I22" s="83"/>
      <c r="J22" s="83"/>
      <c r="K22" s="83"/>
      <c r="L22" s="83"/>
      <c r="M22" s="84"/>
      <c r="N22" s="84"/>
      <c r="O22" s="83"/>
      <c r="P22" s="83"/>
    </row>
    <row r="23" spans="9:16" x14ac:dyDescent="0.25">
      <c r="I23" s="83"/>
      <c r="J23" s="83"/>
      <c r="K23" s="83"/>
      <c r="L23" s="83"/>
      <c r="M23" s="83"/>
      <c r="N23" s="83"/>
      <c r="O23" s="83"/>
      <c r="P23" s="83"/>
    </row>
    <row r="24" spans="9:16" x14ac:dyDescent="0.25">
      <c r="I24" s="83"/>
      <c r="J24" s="83"/>
      <c r="K24" s="83"/>
      <c r="L24" s="83"/>
      <c r="M24" s="83"/>
      <c r="N24" s="83"/>
      <c r="O24" s="83"/>
      <c r="P24" s="83"/>
    </row>
    <row r="25" spans="9:16" x14ac:dyDescent="0.25">
      <c r="I25" s="83"/>
      <c r="J25" s="83"/>
      <c r="K25" s="83"/>
      <c r="L25" s="83"/>
      <c r="M25" s="83"/>
      <c r="N25" s="83"/>
      <c r="O25" s="83"/>
      <c r="P25" s="83"/>
    </row>
    <row r="26" spans="9:16" x14ac:dyDescent="0.25">
      <c r="I26" s="83"/>
      <c r="J26" s="83"/>
      <c r="K26" s="83"/>
      <c r="L26" s="83"/>
      <c r="M26" s="83"/>
      <c r="N26" s="83"/>
      <c r="O26" s="83"/>
      <c r="P26" s="83"/>
    </row>
    <row r="27" spans="9:16" x14ac:dyDescent="0.25">
      <c r="I27" s="83"/>
      <c r="J27" s="83"/>
      <c r="K27" s="83"/>
      <c r="L27" s="83"/>
      <c r="M27" s="83"/>
      <c r="N27" s="83"/>
      <c r="O27" s="83"/>
      <c r="P27" s="83"/>
    </row>
    <row r="28" spans="9:16" x14ac:dyDescent="0.25">
      <c r="I28" s="83"/>
      <c r="J28" s="83"/>
      <c r="K28" s="83"/>
      <c r="L28" s="83"/>
      <c r="M28" s="83"/>
      <c r="N28" s="83"/>
      <c r="O28" s="83"/>
      <c r="P28" s="8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F06C-1169-4623-881C-46A4E943F6AC}">
  <dimension ref="A1:F37"/>
  <sheetViews>
    <sheetView topLeftCell="A4" workbookViewId="0">
      <selection activeCell="I28" sqref="I28"/>
    </sheetView>
  </sheetViews>
  <sheetFormatPr defaultRowHeight="15" x14ac:dyDescent="0.25"/>
  <cols>
    <col min="5" max="5" width="10.7109375" style="85" bestFit="1" customWidth="1"/>
    <col min="12" max="12" width="22.85546875" bestFit="1" customWidth="1"/>
    <col min="13" max="13" width="21.140625" bestFit="1" customWidth="1"/>
    <col min="14" max="14" width="18.28515625" bestFit="1" customWidth="1"/>
    <col min="15" max="15" width="16.28515625" bestFit="1" customWidth="1"/>
    <col min="16" max="16" width="22.85546875" bestFit="1" customWidth="1"/>
    <col min="17" max="17" width="9" bestFit="1" customWidth="1"/>
    <col min="18" max="18" width="7" bestFit="1" customWidth="1"/>
    <col min="19" max="19" width="6.7109375" bestFit="1" customWidth="1"/>
    <col min="20" max="20" width="9" bestFit="1" customWidth="1"/>
    <col min="21" max="21" width="5.140625" bestFit="1" customWidth="1"/>
    <col min="22" max="22" width="18.28515625" bestFit="1" customWidth="1"/>
  </cols>
  <sheetData>
    <row r="1" spans="1:6" x14ac:dyDescent="0.25">
      <c r="A1" t="s">
        <v>42</v>
      </c>
      <c r="B1" t="s">
        <v>44</v>
      </c>
      <c r="C1" t="s">
        <v>45</v>
      </c>
      <c r="D1" t="s">
        <v>46</v>
      </c>
      <c r="E1" s="85" t="s">
        <v>67</v>
      </c>
      <c r="F1" t="s">
        <v>68</v>
      </c>
    </row>
    <row r="2" spans="1:6" x14ac:dyDescent="0.25">
      <c r="A2" t="s">
        <v>49</v>
      </c>
      <c r="B2" t="s">
        <v>0</v>
      </c>
      <c r="C2" t="s">
        <v>51</v>
      </c>
      <c r="D2">
        <v>17</v>
      </c>
      <c r="E2" s="85">
        <v>44547</v>
      </c>
      <c r="F2">
        <v>125</v>
      </c>
    </row>
    <row r="3" spans="1:6" x14ac:dyDescent="0.25">
      <c r="A3" t="s">
        <v>50</v>
      </c>
      <c r="B3" t="s">
        <v>1</v>
      </c>
      <c r="C3" t="s">
        <v>52</v>
      </c>
      <c r="D3">
        <v>17</v>
      </c>
      <c r="E3" s="85">
        <v>44548</v>
      </c>
      <c r="F3">
        <v>250</v>
      </c>
    </row>
    <row r="4" spans="1:6" x14ac:dyDescent="0.25">
      <c r="A4" t="s">
        <v>47</v>
      </c>
      <c r="B4" t="s">
        <v>2</v>
      </c>
      <c r="C4" t="s">
        <v>53</v>
      </c>
      <c r="D4">
        <v>19</v>
      </c>
      <c r="E4" s="85">
        <v>44549</v>
      </c>
      <c r="F4">
        <v>217</v>
      </c>
    </row>
    <row r="5" spans="1:6" x14ac:dyDescent="0.25">
      <c r="A5" t="s">
        <v>48</v>
      </c>
      <c r="B5" t="s">
        <v>3</v>
      </c>
      <c r="C5" t="s">
        <v>54</v>
      </c>
      <c r="D5">
        <v>18</v>
      </c>
      <c r="E5" s="85">
        <v>44550</v>
      </c>
      <c r="F5">
        <v>263</v>
      </c>
    </row>
    <row r="6" spans="1:6" x14ac:dyDescent="0.25">
      <c r="A6" t="s">
        <v>47</v>
      </c>
      <c r="B6" t="s">
        <v>4</v>
      </c>
      <c r="C6" t="s">
        <v>55</v>
      </c>
      <c r="D6">
        <v>19</v>
      </c>
      <c r="E6" s="85">
        <v>44551</v>
      </c>
      <c r="F6">
        <v>178</v>
      </c>
    </row>
    <row r="7" spans="1:6" x14ac:dyDescent="0.25">
      <c r="A7" t="s">
        <v>48</v>
      </c>
      <c r="B7" t="s">
        <v>5</v>
      </c>
      <c r="C7" t="s">
        <v>56</v>
      </c>
      <c r="D7">
        <v>19</v>
      </c>
      <c r="E7" s="85">
        <v>44552</v>
      </c>
      <c r="F7">
        <v>125</v>
      </c>
    </row>
    <row r="8" spans="1:6" x14ac:dyDescent="0.25">
      <c r="A8" t="s">
        <v>49</v>
      </c>
      <c r="B8" t="s">
        <v>16</v>
      </c>
      <c r="C8" t="s">
        <v>57</v>
      </c>
      <c r="D8">
        <v>20</v>
      </c>
      <c r="E8" s="85">
        <v>44553</v>
      </c>
      <c r="F8">
        <v>245</v>
      </c>
    </row>
    <row r="9" spans="1:6" x14ac:dyDescent="0.25">
      <c r="A9" t="s">
        <v>50</v>
      </c>
      <c r="B9" t="s">
        <v>17</v>
      </c>
      <c r="C9" t="s">
        <v>58</v>
      </c>
      <c r="D9">
        <v>20</v>
      </c>
      <c r="E9" s="85">
        <v>44554</v>
      </c>
      <c r="F9">
        <v>295</v>
      </c>
    </row>
    <row r="10" spans="1:6" x14ac:dyDescent="0.25">
      <c r="A10" t="s">
        <v>47</v>
      </c>
      <c r="B10" t="s">
        <v>18</v>
      </c>
      <c r="C10" t="s">
        <v>51</v>
      </c>
      <c r="D10">
        <v>18</v>
      </c>
      <c r="E10" s="85">
        <v>44555</v>
      </c>
      <c r="F10">
        <v>192</v>
      </c>
    </row>
    <row r="11" spans="1:6" x14ac:dyDescent="0.25">
      <c r="A11" t="s">
        <v>48</v>
      </c>
      <c r="B11" t="s">
        <v>0</v>
      </c>
      <c r="C11" t="s">
        <v>52</v>
      </c>
      <c r="D11">
        <v>17</v>
      </c>
      <c r="E11" s="85">
        <v>44556</v>
      </c>
      <c r="F11">
        <v>238</v>
      </c>
    </row>
    <row r="12" spans="1:6" x14ac:dyDescent="0.25">
      <c r="A12" t="s">
        <v>49</v>
      </c>
      <c r="B12" t="s">
        <v>1</v>
      </c>
      <c r="C12" t="s">
        <v>53</v>
      </c>
      <c r="D12">
        <v>19</v>
      </c>
      <c r="E12" s="85">
        <v>44576</v>
      </c>
      <c r="F12">
        <v>238</v>
      </c>
    </row>
    <row r="13" spans="1:6" x14ac:dyDescent="0.25">
      <c r="A13" t="s">
        <v>50</v>
      </c>
      <c r="B13" t="s">
        <v>2</v>
      </c>
      <c r="C13" t="s">
        <v>54</v>
      </c>
      <c r="D13">
        <v>18</v>
      </c>
      <c r="E13" s="85">
        <v>44577</v>
      </c>
      <c r="F13">
        <v>256</v>
      </c>
    </row>
    <row r="14" spans="1:6" x14ac:dyDescent="0.25">
      <c r="A14" t="s">
        <v>47</v>
      </c>
      <c r="B14" t="s">
        <v>3</v>
      </c>
      <c r="C14" t="s">
        <v>55</v>
      </c>
      <c r="D14">
        <v>18</v>
      </c>
      <c r="E14" s="85">
        <v>44578</v>
      </c>
      <c r="F14">
        <v>258</v>
      </c>
    </row>
    <row r="15" spans="1:6" x14ac:dyDescent="0.25">
      <c r="A15" t="s">
        <v>48</v>
      </c>
      <c r="B15" t="s">
        <v>4</v>
      </c>
      <c r="C15" t="s">
        <v>56</v>
      </c>
      <c r="D15">
        <v>17</v>
      </c>
      <c r="E15" s="85">
        <v>44579</v>
      </c>
      <c r="F15">
        <v>185</v>
      </c>
    </row>
    <row r="16" spans="1:6" x14ac:dyDescent="0.25">
      <c r="A16" t="s">
        <v>49</v>
      </c>
      <c r="B16" t="s">
        <v>5</v>
      </c>
      <c r="C16" t="s">
        <v>57</v>
      </c>
      <c r="D16">
        <v>20</v>
      </c>
      <c r="E16" s="85">
        <v>44580</v>
      </c>
      <c r="F16">
        <v>273</v>
      </c>
    </row>
    <row r="17" spans="1:6" x14ac:dyDescent="0.25">
      <c r="A17" t="s">
        <v>50</v>
      </c>
      <c r="B17" t="s">
        <v>16</v>
      </c>
      <c r="C17" t="s">
        <v>58</v>
      </c>
      <c r="D17">
        <v>20</v>
      </c>
      <c r="E17" s="85">
        <v>44639</v>
      </c>
      <c r="F17">
        <v>258</v>
      </c>
    </row>
    <row r="18" spans="1:6" x14ac:dyDescent="0.25">
      <c r="A18" t="s">
        <v>47</v>
      </c>
      <c r="B18" t="s">
        <v>17</v>
      </c>
      <c r="C18" t="s">
        <v>54</v>
      </c>
      <c r="D18">
        <v>18</v>
      </c>
      <c r="E18" s="85">
        <v>44640</v>
      </c>
      <c r="F18">
        <v>164</v>
      </c>
    </row>
    <row r="19" spans="1:6" x14ac:dyDescent="0.25">
      <c r="A19" t="s">
        <v>48</v>
      </c>
      <c r="B19" t="s">
        <v>18</v>
      </c>
      <c r="C19" t="s">
        <v>55</v>
      </c>
      <c r="D19">
        <v>18</v>
      </c>
      <c r="E19" s="85">
        <v>44641</v>
      </c>
      <c r="F19">
        <v>258</v>
      </c>
    </row>
    <row r="20" spans="1:6" x14ac:dyDescent="0.25">
      <c r="A20" t="s">
        <v>49</v>
      </c>
      <c r="B20" t="s">
        <v>0</v>
      </c>
      <c r="C20" t="s">
        <v>56</v>
      </c>
      <c r="D20">
        <v>18</v>
      </c>
      <c r="E20" s="85">
        <v>44642</v>
      </c>
      <c r="F20">
        <v>131</v>
      </c>
    </row>
    <row r="21" spans="1:6" x14ac:dyDescent="0.25">
      <c r="A21" t="s">
        <v>50</v>
      </c>
      <c r="B21" t="s">
        <v>1</v>
      </c>
      <c r="C21" t="s">
        <v>57</v>
      </c>
      <c r="D21">
        <v>17</v>
      </c>
      <c r="E21" s="85">
        <v>44643</v>
      </c>
      <c r="F21">
        <v>198</v>
      </c>
    </row>
    <row r="22" spans="1:6" x14ac:dyDescent="0.25">
      <c r="A22" t="s">
        <v>49</v>
      </c>
      <c r="B22" t="s">
        <v>2</v>
      </c>
      <c r="C22" t="s">
        <v>58</v>
      </c>
      <c r="D22">
        <v>17</v>
      </c>
      <c r="E22" s="85">
        <v>44644</v>
      </c>
      <c r="F22">
        <v>173</v>
      </c>
    </row>
    <row r="23" spans="1:6" x14ac:dyDescent="0.25">
      <c r="A23" t="s">
        <v>50</v>
      </c>
      <c r="B23" t="s">
        <v>3</v>
      </c>
      <c r="C23" t="s">
        <v>51</v>
      </c>
      <c r="D23">
        <v>20</v>
      </c>
      <c r="E23" s="85">
        <v>44645</v>
      </c>
      <c r="F23">
        <v>220</v>
      </c>
    </row>
    <row r="24" spans="1:6" x14ac:dyDescent="0.25">
      <c r="A24" t="s">
        <v>47</v>
      </c>
      <c r="B24" t="s">
        <v>4</v>
      </c>
      <c r="C24" t="s">
        <v>52</v>
      </c>
      <c r="D24">
        <v>20</v>
      </c>
      <c r="E24" s="85">
        <v>44676</v>
      </c>
      <c r="F24">
        <v>181</v>
      </c>
    </row>
    <row r="25" spans="1:6" x14ac:dyDescent="0.25">
      <c r="A25" t="s">
        <v>48</v>
      </c>
      <c r="B25" t="s">
        <v>5</v>
      </c>
      <c r="C25" t="s">
        <v>54</v>
      </c>
      <c r="D25">
        <v>20</v>
      </c>
      <c r="E25" s="85">
        <v>44677</v>
      </c>
      <c r="F25">
        <v>203</v>
      </c>
    </row>
    <row r="26" spans="1:6" x14ac:dyDescent="0.25">
      <c r="A26" t="s">
        <v>49</v>
      </c>
      <c r="B26" t="s">
        <v>16</v>
      </c>
      <c r="C26" t="s">
        <v>55</v>
      </c>
      <c r="D26">
        <v>18</v>
      </c>
      <c r="E26" s="85">
        <v>44678</v>
      </c>
      <c r="F26">
        <v>250</v>
      </c>
    </row>
    <row r="27" spans="1:6" x14ac:dyDescent="0.25">
      <c r="A27" t="s">
        <v>50</v>
      </c>
      <c r="B27" t="s">
        <v>17</v>
      </c>
      <c r="C27" t="s">
        <v>56</v>
      </c>
      <c r="D27">
        <v>20</v>
      </c>
      <c r="E27" s="85">
        <v>44679</v>
      </c>
      <c r="F27">
        <v>296</v>
      </c>
    </row>
    <row r="28" spans="1:6" x14ac:dyDescent="0.25">
      <c r="A28" t="s">
        <v>47</v>
      </c>
      <c r="B28" t="s">
        <v>18</v>
      </c>
      <c r="C28" t="s">
        <v>57</v>
      </c>
      <c r="D28">
        <v>20</v>
      </c>
      <c r="E28" s="85">
        <v>44680</v>
      </c>
      <c r="F28">
        <v>170</v>
      </c>
    </row>
    <row r="29" spans="1:6" x14ac:dyDescent="0.25">
      <c r="A29" t="s">
        <v>47</v>
      </c>
      <c r="B29" t="s">
        <v>18</v>
      </c>
      <c r="C29" t="s">
        <v>57</v>
      </c>
      <c r="D29">
        <v>20</v>
      </c>
      <c r="E29" s="85">
        <v>44680</v>
      </c>
      <c r="F29">
        <v>170</v>
      </c>
    </row>
    <row r="30" spans="1:6" x14ac:dyDescent="0.25">
      <c r="A30" t="s">
        <v>47</v>
      </c>
      <c r="B30" t="s">
        <v>18</v>
      </c>
      <c r="C30" t="s">
        <v>57</v>
      </c>
      <c r="D30">
        <v>20</v>
      </c>
      <c r="E30" s="85">
        <v>44680</v>
      </c>
      <c r="F30">
        <v>170</v>
      </c>
    </row>
    <row r="31" spans="1:6" x14ac:dyDescent="0.25">
      <c r="A31" t="s">
        <v>47</v>
      </c>
      <c r="B31" t="s">
        <v>18</v>
      </c>
      <c r="C31" t="s">
        <v>57</v>
      </c>
      <c r="D31">
        <v>20</v>
      </c>
      <c r="E31" s="85">
        <v>44680</v>
      </c>
      <c r="F31">
        <v>170</v>
      </c>
    </row>
    <row r="32" spans="1:6" x14ac:dyDescent="0.25">
      <c r="A32" t="s">
        <v>47</v>
      </c>
      <c r="B32" t="s">
        <v>18</v>
      </c>
      <c r="C32" t="s">
        <v>57</v>
      </c>
      <c r="D32">
        <v>20</v>
      </c>
      <c r="E32" s="85">
        <v>44680</v>
      </c>
      <c r="F32">
        <v>170</v>
      </c>
    </row>
    <row r="33" spans="1:6" x14ac:dyDescent="0.25">
      <c r="A33" t="s">
        <v>47</v>
      </c>
      <c r="B33" t="s">
        <v>18</v>
      </c>
      <c r="C33" t="s">
        <v>57</v>
      </c>
      <c r="D33">
        <v>20</v>
      </c>
      <c r="E33" s="85">
        <v>44680</v>
      </c>
      <c r="F33">
        <v>170</v>
      </c>
    </row>
    <row r="34" spans="1:6" x14ac:dyDescent="0.25">
      <c r="A34" t="s">
        <v>47</v>
      </c>
      <c r="B34" t="s">
        <v>18</v>
      </c>
      <c r="C34" t="s">
        <v>57</v>
      </c>
      <c r="D34">
        <v>20</v>
      </c>
      <c r="E34" s="85">
        <v>44680</v>
      </c>
      <c r="F34">
        <v>170</v>
      </c>
    </row>
    <row r="35" spans="1:6" x14ac:dyDescent="0.25">
      <c r="A35" t="s">
        <v>47</v>
      </c>
      <c r="B35" t="s">
        <v>18</v>
      </c>
      <c r="C35" t="s">
        <v>57</v>
      </c>
      <c r="D35">
        <v>20</v>
      </c>
      <c r="E35" s="85">
        <v>44680</v>
      </c>
      <c r="F35">
        <v>170</v>
      </c>
    </row>
    <row r="36" spans="1:6" x14ac:dyDescent="0.25">
      <c r="A36" t="s">
        <v>47</v>
      </c>
      <c r="B36" t="s">
        <v>18</v>
      </c>
      <c r="C36" t="s">
        <v>57</v>
      </c>
      <c r="D36">
        <v>20</v>
      </c>
      <c r="E36" s="85">
        <v>44680</v>
      </c>
      <c r="F36">
        <v>170</v>
      </c>
    </row>
    <row r="37" spans="1:6" x14ac:dyDescent="0.25">
      <c r="A37" t="s">
        <v>47</v>
      </c>
      <c r="B37" t="s">
        <v>105</v>
      </c>
      <c r="C37" t="s">
        <v>57</v>
      </c>
      <c r="D37">
        <v>20</v>
      </c>
      <c r="E37" s="85">
        <v>44710</v>
      </c>
      <c r="F37">
        <v>170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73E8-45D4-4F13-B526-362FD7F2CC6B}">
  <dimension ref="A2:L26"/>
  <sheetViews>
    <sheetView topLeftCell="A3" workbookViewId="0">
      <selection activeCell="C14" sqref="C14"/>
    </sheetView>
  </sheetViews>
  <sheetFormatPr defaultRowHeight="15" x14ac:dyDescent="0.25"/>
  <cols>
    <col min="3" max="3" width="14.140625" customWidth="1"/>
    <col min="4" max="4" width="11.85546875" customWidth="1"/>
    <col min="5" max="5" width="15.5703125" customWidth="1"/>
    <col min="6" max="6" width="14.85546875" customWidth="1"/>
    <col min="7" max="7" width="12" customWidth="1"/>
    <col min="8" max="8" width="23.140625" customWidth="1"/>
    <col min="9" max="9" width="14" customWidth="1"/>
    <col min="10" max="10" width="14.140625" customWidth="1"/>
    <col min="11" max="11" width="16.85546875" customWidth="1"/>
    <col min="12" max="12" width="15" customWidth="1"/>
  </cols>
  <sheetData>
    <row r="2" spans="1:11" ht="15.75" thickBot="1" x14ac:dyDescent="0.3"/>
    <row r="3" spans="1:11" ht="30.75" thickBot="1" x14ac:dyDescent="0.3">
      <c r="B3" s="2" t="s">
        <v>69</v>
      </c>
      <c r="C3" s="3" t="s">
        <v>70</v>
      </c>
      <c r="D3" s="4" t="s">
        <v>71</v>
      </c>
      <c r="E3" s="5" t="s">
        <v>72</v>
      </c>
      <c r="F3" s="6" t="s">
        <v>73</v>
      </c>
      <c r="G3" s="7" t="s">
        <v>74</v>
      </c>
      <c r="H3" s="8" t="s">
        <v>75</v>
      </c>
      <c r="I3" s="9" t="s">
        <v>76</v>
      </c>
      <c r="J3" s="10" t="s">
        <v>77</v>
      </c>
    </row>
    <row r="4" spans="1:11" ht="15.75" thickBot="1" x14ac:dyDescent="0.3">
      <c r="A4" s="11">
        <v>2021</v>
      </c>
      <c r="B4" s="12"/>
      <c r="C4" s="13"/>
      <c r="D4" s="76"/>
      <c r="E4" s="13"/>
      <c r="F4" s="13"/>
      <c r="G4" s="13"/>
      <c r="H4" s="14"/>
      <c r="I4" s="15"/>
      <c r="J4" s="16"/>
    </row>
    <row r="5" spans="1:11" x14ac:dyDescent="0.25">
      <c r="B5" s="17" t="s">
        <v>82</v>
      </c>
      <c r="C5" s="18">
        <v>44544</v>
      </c>
      <c r="D5" s="55">
        <f t="shared" ref="D5" ca="1" si="0">RANDBETWEEN(4000,6000)</f>
        <v>4368</v>
      </c>
      <c r="E5" s="20">
        <f ca="1">D5/100*25</f>
        <v>1092</v>
      </c>
      <c r="F5" s="21"/>
      <c r="G5" s="22">
        <f ca="1">D5-E5</f>
        <v>3276</v>
      </c>
      <c r="H5" s="23"/>
      <c r="I5" s="24">
        <f ca="1">D24-H24-F6</f>
        <v>50089</v>
      </c>
      <c r="J5" s="25">
        <f ca="1">I5-E24</f>
        <v>49883.25</v>
      </c>
      <c r="K5" s="26"/>
    </row>
    <row r="6" spans="1:11" ht="15.75" thickBot="1" x14ac:dyDescent="0.3">
      <c r="B6" s="27"/>
      <c r="C6" s="28"/>
      <c r="D6" s="29"/>
      <c r="E6" s="30"/>
      <c r="F6" s="31">
        <v>15000</v>
      </c>
      <c r="G6" s="32"/>
      <c r="H6" s="33"/>
      <c r="I6" s="24"/>
      <c r="J6" s="25"/>
      <c r="K6" s="26"/>
    </row>
    <row r="7" spans="1:11" ht="15.75" thickBot="1" x14ac:dyDescent="0.3">
      <c r="A7" s="34">
        <v>2022</v>
      </c>
      <c r="B7" s="35"/>
      <c r="C7" s="36"/>
      <c r="D7" s="37"/>
      <c r="E7" s="37"/>
      <c r="F7" s="38"/>
      <c r="G7" s="38"/>
      <c r="H7" s="39"/>
      <c r="I7" s="24"/>
      <c r="J7" s="25"/>
      <c r="K7" s="26"/>
    </row>
    <row r="8" spans="1:11" x14ac:dyDescent="0.25">
      <c r="B8" s="17" t="s">
        <v>83</v>
      </c>
      <c r="C8" s="18">
        <v>44602</v>
      </c>
      <c r="D8" s="19">
        <v>4909</v>
      </c>
      <c r="E8" s="20">
        <f>D8/100*25</f>
        <v>1227.25</v>
      </c>
      <c r="F8" s="40"/>
      <c r="G8" s="41">
        <f t="shared" ref="G8:G22" si="1">D8-E8</f>
        <v>3681.75</v>
      </c>
      <c r="H8" s="23"/>
      <c r="I8" s="24"/>
      <c r="J8" s="25"/>
      <c r="K8" s="26"/>
    </row>
    <row r="9" spans="1:11" x14ac:dyDescent="0.25">
      <c r="B9" s="17" t="s">
        <v>84</v>
      </c>
      <c r="C9" s="42">
        <v>44621</v>
      </c>
      <c r="D9" s="43">
        <v>5724</v>
      </c>
      <c r="E9" s="44">
        <f t="shared" ref="E9" si="2">D9/100*25</f>
        <v>1431</v>
      </c>
      <c r="F9" s="40"/>
      <c r="G9" s="41">
        <f t="shared" si="1"/>
        <v>4293</v>
      </c>
      <c r="H9" s="45"/>
      <c r="I9" s="24"/>
      <c r="J9" s="25"/>
      <c r="K9" s="26"/>
    </row>
    <row r="10" spans="1:11" x14ac:dyDescent="0.25">
      <c r="B10" s="17" t="s">
        <v>85</v>
      </c>
      <c r="C10" s="46">
        <v>44655</v>
      </c>
      <c r="D10" s="43">
        <v>4118</v>
      </c>
      <c r="E10" s="44">
        <f>D10/100*25</f>
        <v>1029.5</v>
      </c>
      <c r="F10" s="40"/>
      <c r="G10" s="41">
        <f t="shared" si="1"/>
        <v>3088.5</v>
      </c>
      <c r="H10" s="45"/>
      <c r="I10" s="24"/>
      <c r="J10" s="25"/>
      <c r="K10" s="26"/>
    </row>
    <row r="11" spans="1:11" x14ac:dyDescent="0.25">
      <c r="B11" s="17" t="s">
        <v>86</v>
      </c>
      <c r="C11" s="46">
        <v>44687</v>
      </c>
      <c r="D11" s="43">
        <v>4807</v>
      </c>
      <c r="E11" s="44">
        <f>D11/100*25</f>
        <v>1201.75</v>
      </c>
      <c r="F11" s="40"/>
      <c r="G11" s="41">
        <f t="shared" si="1"/>
        <v>3605.25</v>
      </c>
      <c r="H11" s="45"/>
      <c r="I11" s="24"/>
      <c r="J11" s="25"/>
      <c r="K11" s="26"/>
    </row>
    <row r="12" spans="1:11" x14ac:dyDescent="0.25">
      <c r="B12" s="17" t="s">
        <v>87</v>
      </c>
      <c r="C12" s="46">
        <v>44720</v>
      </c>
      <c r="D12" s="43">
        <v>4311</v>
      </c>
      <c r="E12" s="44">
        <f t="shared" ref="E12:E22" si="3">D12/100*25</f>
        <v>1077.75</v>
      </c>
      <c r="F12" s="40"/>
      <c r="G12" s="41">
        <f t="shared" si="1"/>
        <v>3233.25</v>
      </c>
      <c r="H12" s="45"/>
      <c r="I12" s="24"/>
      <c r="J12" s="25"/>
      <c r="K12" s="26"/>
    </row>
    <row r="13" spans="1:11" x14ac:dyDescent="0.25">
      <c r="B13" s="17" t="s">
        <v>88</v>
      </c>
      <c r="C13" s="46">
        <v>44749</v>
      </c>
      <c r="D13" s="43">
        <v>4247</v>
      </c>
      <c r="E13" s="44">
        <f t="shared" si="3"/>
        <v>1061.75</v>
      </c>
      <c r="F13" s="40"/>
      <c r="G13" s="41">
        <f t="shared" si="1"/>
        <v>3185.25</v>
      </c>
      <c r="H13" s="45"/>
      <c r="I13" s="24"/>
      <c r="J13" s="25"/>
      <c r="K13" s="26"/>
    </row>
    <row r="14" spans="1:11" x14ac:dyDescent="0.25">
      <c r="B14" s="17" t="s">
        <v>89</v>
      </c>
      <c r="C14" s="46">
        <v>44743</v>
      </c>
      <c r="D14" s="43">
        <v>4947</v>
      </c>
      <c r="E14" s="44">
        <f t="shared" si="3"/>
        <v>1236.75</v>
      </c>
      <c r="F14" s="40"/>
      <c r="G14" s="41">
        <f t="shared" si="1"/>
        <v>3710.25</v>
      </c>
      <c r="H14" s="45"/>
      <c r="I14" s="24"/>
      <c r="J14" s="25"/>
      <c r="K14" s="26"/>
    </row>
    <row r="15" spans="1:11" x14ac:dyDescent="0.25">
      <c r="B15" s="17" t="s">
        <v>90</v>
      </c>
      <c r="C15" s="46">
        <v>44770</v>
      </c>
      <c r="D15" s="43">
        <v>4097</v>
      </c>
      <c r="E15" s="44">
        <f t="shared" si="3"/>
        <v>1024.25</v>
      </c>
      <c r="F15" s="40"/>
      <c r="G15" s="41">
        <f t="shared" si="1"/>
        <v>3072.75</v>
      </c>
      <c r="H15" s="45"/>
      <c r="I15" s="24"/>
      <c r="J15" s="25"/>
      <c r="K15" s="26"/>
    </row>
    <row r="16" spans="1:11" x14ac:dyDescent="0.25">
      <c r="B16" s="17" t="s">
        <v>91</v>
      </c>
      <c r="C16" s="46">
        <v>44753</v>
      </c>
      <c r="D16" s="43">
        <v>4266</v>
      </c>
      <c r="E16" s="44"/>
      <c r="F16" s="40"/>
      <c r="G16" s="41">
        <f t="shared" si="1"/>
        <v>4266</v>
      </c>
      <c r="H16" s="45"/>
      <c r="I16" s="24"/>
      <c r="J16" s="25"/>
      <c r="K16" s="26"/>
    </row>
    <row r="17" spans="2:12" ht="15.75" thickBot="1" x14ac:dyDescent="0.3">
      <c r="B17" s="17" t="s">
        <v>92</v>
      </c>
      <c r="C17" s="47">
        <v>44783</v>
      </c>
      <c r="D17" s="48">
        <v>4555</v>
      </c>
      <c r="E17" s="49">
        <f t="shared" si="3"/>
        <v>1138.75</v>
      </c>
      <c r="F17" s="50"/>
      <c r="G17" s="51">
        <f t="shared" si="1"/>
        <v>3416.25</v>
      </c>
      <c r="H17" s="45"/>
      <c r="I17" s="24"/>
      <c r="J17" s="25"/>
      <c r="K17" s="26"/>
    </row>
    <row r="18" spans="2:12" x14ac:dyDescent="0.25">
      <c r="B18" s="17" t="s">
        <v>93</v>
      </c>
      <c r="C18" s="53">
        <v>44815</v>
      </c>
      <c r="D18" s="19">
        <v>4701</v>
      </c>
      <c r="E18" s="20">
        <f t="shared" si="3"/>
        <v>1175.25</v>
      </c>
      <c r="F18" s="40"/>
      <c r="G18" s="41">
        <f t="shared" si="1"/>
        <v>3525.75</v>
      </c>
      <c r="H18" s="45"/>
      <c r="I18" s="24"/>
      <c r="J18" s="25"/>
      <c r="K18" s="26"/>
    </row>
    <row r="19" spans="2:12" x14ac:dyDescent="0.25">
      <c r="B19" s="17" t="s">
        <v>94</v>
      </c>
      <c r="C19" s="46">
        <v>44844</v>
      </c>
      <c r="D19" s="19">
        <v>5843</v>
      </c>
      <c r="E19" s="44">
        <f t="shared" si="3"/>
        <v>1460.75</v>
      </c>
      <c r="F19" s="40"/>
      <c r="G19" s="41">
        <f t="shared" si="1"/>
        <v>4382.25</v>
      </c>
      <c r="H19" s="54"/>
      <c r="I19" s="24"/>
      <c r="J19" s="25"/>
      <c r="K19" s="26"/>
    </row>
    <row r="20" spans="2:12" x14ac:dyDescent="0.25">
      <c r="B20" s="17" t="s">
        <v>95</v>
      </c>
      <c r="C20" s="55">
        <v>560</v>
      </c>
      <c r="D20" s="19">
        <v>4196</v>
      </c>
      <c r="E20" s="44">
        <f t="shared" si="3"/>
        <v>1049</v>
      </c>
      <c r="F20" s="40"/>
      <c r="G20" s="41">
        <f t="shared" si="1"/>
        <v>3147</v>
      </c>
      <c r="H20" s="45"/>
      <c r="I20" s="24"/>
      <c r="J20" s="25"/>
      <c r="K20" s="26"/>
    </row>
    <row r="21" spans="2:12" x14ac:dyDescent="0.25">
      <c r="B21" s="17" t="s">
        <v>96</v>
      </c>
      <c r="C21" s="55"/>
      <c r="D21" s="19"/>
      <c r="E21" s="44">
        <f t="shared" si="3"/>
        <v>0</v>
      </c>
      <c r="F21" s="40"/>
      <c r="G21" s="41">
        <f t="shared" si="1"/>
        <v>0</v>
      </c>
      <c r="H21" s="45"/>
      <c r="I21" s="24"/>
      <c r="J21" s="25"/>
      <c r="K21" s="26"/>
    </row>
    <row r="22" spans="2:12" ht="15.75" thickBot="1" x14ac:dyDescent="0.3">
      <c r="B22" s="17" t="s">
        <v>97</v>
      </c>
      <c r="C22" s="56"/>
      <c r="D22" s="48"/>
      <c r="E22" s="49">
        <f t="shared" si="3"/>
        <v>0</v>
      </c>
      <c r="F22" s="50"/>
      <c r="G22" s="51">
        <f t="shared" si="1"/>
        <v>0</v>
      </c>
      <c r="H22" s="57"/>
      <c r="I22" s="58"/>
      <c r="J22" s="59"/>
      <c r="K22" s="26"/>
    </row>
    <row r="23" spans="2:12" ht="30" x14ac:dyDescent="0.25">
      <c r="B23" s="60"/>
      <c r="C23" s="61"/>
      <c r="D23" s="62"/>
      <c r="E23" s="62"/>
      <c r="F23" s="62"/>
      <c r="G23" s="62"/>
      <c r="H23" s="61"/>
      <c r="I23" s="62"/>
      <c r="J23" s="62"/>
      <c r="K23" s="63" t="s">
        <v>78</v>
      </c>
      <c r="L23" s="64" t="s">
        <v>79</v>
      </c>
    </row>
    <row r="24" spans="2:12" ht="15.75" thickBot="1" x14ac:dyDescent="0.3">
      <c r="B24" s="65" t="s">
        <v>80</v>
      </c>
      <c r="C24" s="66"/>
      <c r="D24" s="67">
        <f ca="1">SUM(D5:D23)</f>
        <v>65089</v>
      </c>
      <c r="E24" s="68">
        <f ca="1">SUM(E5:E23)-SUM(F6:F20)</f>
        <v>205.75</v>
      </c>
      <c r="F24" s="69"/>
      <c r="G24" s="70">
        <f ca="1">SUM(G5:G22)</f>
        <v>49883.25</v>
      </c>
      <c r="H24" s="71">
        <f>SUM(H5:H21)</f>
        <v>0</v>
      </c>
      <c r="I24" s="69"/>
      <c r="J24" s="69">
        <f ca="1">G24-H24</f>
        <v>49883.25</v>
      </c>
      <c r="K24" s="67">
        <f ca="1">SUM(E24,H24,J24)</f>
        <v>50089</v>
      </c>
      <c r="L24" s="77">
        <f ca="1">D24-K24</f>
        <v>15000</v>
      </c>
    </row>
    <row r="25" spans="2:12" ht="30" x14ac:dyDescent="0.25">
      <c r="B25" s="52"/>
      <c r="K25" s="72" t="s">
        <v>81</v>
      </c>
      <c r="L25" s="73"/>
    </row>
    <row r="26" spans="2:12" ht="15.75" thickBot="1" x14ac:dyDescent="0.3">
      <c r="B26" s="65"/>
      <c r="C26" s="66"/>
      <c r="D26" s="66"/>
      <c r="E26" s="66"/>
      <c r="F26" s="66"/>
      <c r="G26" s="66"/>
      <c r="H26" s="66"/>
      <c r="I26" s="66"/>
      <c r="J26" s="66"/>
      <c r="K26" s="74">
        <f ca="1">SUM(K24:L24)</f>
        <v>65089</v>
      </c>
      <c r="L26" s="7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Testo In Colonne</vt:lpstr>
      <vt:lpstr>X.Cerca</vt:lpstr>
      <vt:lpstr>CVUOTE</vt:lpstr>
      <vt:lpstr>Riferimento assoluto</vt:lpstr>
      <vt:lpstr>FUNZIONE FILTRO e drop down lis</vt:lpstr>
      <vt:lpstr>DIFFERENZA TRA LISTE</vt:lpstr>
      <vt:lpstr>Trasponi</vt:lpstr>
      <vt:lpstr>tabella e filtri</vt:lpstr>
      <vt:lpstr>SE</vt:lpstr>
      <vt:lpstr>IF error</vt:lpstr>
      <vt:lpstr>Somma se</vt:lpstr>
      <vt:lpstr>Valori Unici</vt:lpstr>
      <vt:lpstr>Converti</vt:lpstr>
      <vt:lpstr>Foglio1</vt:lpstr>
      <vt:lpstr>Pivot E Timline Interattivo</vt:lpstr>
      <vt:lpstr>PAGA TASSE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Tomasso</dc:creator>
  <cp:lastModifiedBy>Fabrizio Tomasso</cp:lastModifiedBy>
  <dcterms:created xsi:type="dcterms:W3CDTF">2015-06-05T18:19:34Z</dcterms:created>
  <dcterms:modified xsi:type="dcterms:W3CDTF">2022-11-02T17:51:22Z</dcterms:modified>
</cp:coreProperties>
</file>